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5055" activeTab="6"/>
  </bookViews>
  <sheets>
    <sheet name="TTHC 1" sheetId="1" r:id="rId1"/>
    <sheet name="TTHC 2" sheetId="2" r:id="rId2"/>
    <sheet name="TTHC 3" sheetId="3" r:id="rId3"/>
    <sheet name="TTHC 4." sheetId="4" r:id="rId4"/>
    <sheet name="TTHC 5." sheetId="5" r:id="rId5"/>
    <sheet name="TTHC 6" sheetId="6" r:id="rId6"/>
    <sheet name="TTHC 7" sheetId="7" r:id="rId7"/>
    <sheet name="TTHC 8" sheetId="8" r:id="rId8"/>
  </sheets>
  <definedNames>
    <definedName name="_xlnm.Print_Titles" localSheetId="0">'TTHC 1'!$7:$7</definedName>
    <definedName name="_xlnm.Print_Titles" localSheetId="3">'TTHC 4.'!$7:$7</definedName>
    <definedName name="_xlnm.Print_Titles" localSheetId="4">'TTHC 5.'!$7:$7</definedName>
    <definedName name="_xlnm.Print_Titles" localSheetId="5">'TTHC 6'!$8:$8</definedName>
    <definedName name="_xlnm.Print_Titles" localSheetId="6">'TTHC 7'!$7:$7</definedName>
    <definedName name="_xlnm.Print_Titles" localSheetId="7">'TTHC 8'!$7:$7</definedName>
  </definedNames>
  <calcPr fullCalcOnLoad="1"/>
</workbook>
</file>

<file path=xl/sharedStrings.xml><?xml version="1.0" encoding="utf-8"?>
<sst xmlns="http://schemas.openxmlformats.org/spreadsheetml/2006/main" count="409" uniqueCount="101">
  <si>
    <t>STT</t>
  </si>
  <si>
    <t>TỔNG</t>
  </si>
  <si>
    <t>Chuẩn bị hồ sơ</t>
  </si>
  <si>
    <t>Phí</t>
  </si>
  <si>
    <t>Lệ phí</t>
  </si>
  <si>
    <t>Ghi chú</t>
  </si>
  <si>
    <t>Khác</t>
  </si>
  <si>
    <t>Nộp hồ sơ</t>
  </si>
  <si>
    <t>Trực tiếp</t>
  </si>
  <si>
    <t>Nhận kết quả</t>
  </si>
  <si>
    <t>I.</t>
  </si>
  <si>
    <t>CHI PHÍ TUÂN THỦ THỦ TỤC HÀNH CHÍNH</t>
  </si>
  <si>
    <t>1.1</t>
  </si>
  <si>
    <t>Các công việc 
khi thực hiện TTHC</t>
  </si>
  <si>
    <t>Số lượng đối tượng tuân thủ/01 năm</t>
  </si>
  <si>
    <t>Các hoạt động/ cách thức thực hiện cụ thể</t>
  </si>
  <si>
    <t>Số lần thực hiện/ 01 năm</t>
  </si>
  <si>
    <t>Bưu điện</t>
  </si>
  <si>
    <t>Internet</t>
  </si>
  <si>
    <t>Nộp phí, lệ phí, chi phí khác</t>
  </si>
  <si>
    <t>Chi phí khác</t>
  </si>
  <si>
    <t>3.3</t>
  </si>
  <si>
    <t>3.2</t>
  </si>
  <si>
    <t>3.1</t>
  </si>
  <si>
    <t>CHI PHÍ THỰC HIỆN TTHC HIỆN TẠI HOẶC DỰ KIẾN KHI BAN HÀNH MỚI</t>
  </si>
  <si>
    <t xml:space="preserve">BỘ TÀI CHÍNH </t>
  </si>
  <si>
    <t>Trường hợp 1</t>
  </si>
  <si>
    <t>Trường hợp 2</t>
  </si>
  <si>
    <t xml:space="preserve">Lập danh mục </t>
  </si>
  <si>
    <t>Hồ sơ có liên quan khác (nếu có): 01 bản sao</t>
  </si>
  <si>
    <t>Các hồ sơ có liên quan khác (nếu có): 01 bản sao.</t>
  </si>
  <si>
    <t>Quyết định xử lý tài sản của cơ quan, người có thẩm quyền: 01 bản sao;</t>
  </si>
  <si>
    <t>Tập hợp tài liệu chứng minh việc thu chi</t>
  </si>
  <si>
    <t>Lập đề nghị thanh toán</t>
  </si>
  <si>
    <t xml:space="preserve">Tập hợp chứng từ, tài liệu </t>
  </si>
  <si>
    <t>Tài liệu chứng minh việc chi, mức chi</t>
  </si>
  <si>
    <t xml:space="preserve">Lập đề nghị </t>
  </si>
  <si>
    <r>
      <rPr>
        <b/>
        <sz val="12"/>
        <color indexed="8"/>
        <rFont val="Times New Roman"/>
        <family val="1"/>
      </rPr>
      <t>Chuẩn bị, phục vụ việc kiểm tra, đánh giá c ủa cơ quan có thẩm quyền</t>
    </r>
    <r>
      <rPr>
        <sz val="12"/>
        <color indexed="8"/>
        <rFont val="Times New Roman"/>
        <family val="1"/>
      </rPr>
      <t xml:space="preserve"> (nếu có)</t>
    </r>
  </si>
  <si>
    <r>
      <rPr>
        <b/>
        <sz val="12"/>
        <color indexed="8"/>
        <rFont val="Times New Roman"/>
        <family val="1"/>
      </rPr>
      <t>Công việc khác</t>
    </r>
    <r>
      <rPr>
        <sz val="12"/>
        <color indexed="8"/>
        <rFont val="Times New Roman"/>
        <family val="1"/>
      </rPr>
      <t xml:space="preserve"> (nếu có)</t>
    </r>
  </si>
  <si>
    <r>
      <t xml:space="preserve">Thời gian thực hiện </t>
    </r>
    <r>
      <rPr>
        <sz val="11"/>
        <color indexed="8"/>
        <rFont val="Times New Roman"/>
        <family val="1"/>
      </rPr>
      <t>(giờ)</t>
    </r>
  </si>
  <si>
    <r>
      <rPr>
        <b/>
        <sz val="11"/>
        <color indexed="8"/>
        <rFont val="Times New Roman"/>
        <family val="1"/>
      </rPr>
      <t>Mức TNBQ/ 01 giờ làm việc</t>
    </r>
    <r>
      <rPr>
        <sz val="11"/>
        <color indexed="8"/>
        <rFont val="Times New Roman"/>
        <family val="1"/>
      </rPr>
      <t xml:space="preserve"> (đồng)</t>
    </r>
  </si>
  <si>
    <r>
      <t xml:space="preserve">Mức chi phí thuê tư vấn, dịch vụ </t>
    </r>
    <r>
      <rPr>
        <sz val="11"/>
        <color indexed="8"/>
        <rFont val="Times New Roman"/>
        <family val="1"/>
      </rPr>
      <t>(đồng)</t>
    </r>
  </si>
  <si>
    <r>
      <t xml:space="preserve">Mức phí, lệ phí, chi phí khác </t>
    </r>
    <r>
      <rPr>
        <sz val="11"/>
        <color indexed="8"/>
        <rFont val="Times New Roman"/>
        <family val="1"/>
      </rPr>
      <t>(đồng)</t>
    </r>
  </si>
  <si>
    <r>
      <t xml:space="preserve">Chi phí thực hiện TTHC </t>
    </r>
    <r>
      <rPr>
        <sz val="11"/>
        <color indexed="8"/>
        <rFont val="Times New Roman"/>
        <family val="1"/>
      </rPr>
      <t>(đồng)</t>
    </r>
  </si>
  <si>
    <r>
      <t xml:space="preserve">Tổng chi phí thực hiện TTHC/
01 năm </t>
    </r>
    <r>
      <rPr>
        <sz val="11"/>
        <color indexed="8"/>
        <rFont val="Times New Roman"/>
        <family val="1"/>
      </rPr>
      <t>(đồng)</t>
    </r>
  </si>
  <si>
    <t>Văn bản đề nghị thu hồi tài sản (trong đó xác định cụ thể tài sản thu hồi thuộc trường hợp nào theo quy định tại khoản 1 Điều này): 01 bản chính</t>
  </si>
  <si>
    <t>Cung cấp dữ liệu để cơ quan, người có thẩm quyền nghiên cứu và ra quyết định</t>
  </si>
  <si>
    <t>Danh mục tài sản đề nghị thu hồi (chủng loại, số lượng, nguyên giá, giá trị còn lại, tình trạng tài sản): 01 bản chính</t>
  </si>
  <si>
    <t>Biên bản họp liên ngành hoặc ý kiến bằng văn bản của cơ quan được giao nhiệm vụ quản lý tài sản công cấp tỉnh và các cơ quan có liên quan: 01 bản sao</t>
  </si>
  <si>
    <t>Căn cứ kết luận, quyết định, đề nghị của cơ quan có chức năng thanh tra, kiểm tra, kiểm toán, xử phạt vi phạm hành chính, cơ quan chuyên môn về thủy lợi hoặc các cơ quan quản lý nhà nước khác; Ủy ban nhân dân cấp tỉnh xem xét, quyết định thu hồi tài sản theo thẩm quyền.</t>
  </si>
  <si>
    <t>Căn cứ để giải quyết đề nghị</t>
  </si>
  <si>
    <t xml:space="preserve">Văn bản đề nghị điều chuyển tài sản (trong đó xác định cụ thể tài sản điều chuyển thuộc trường hợp nào): 01 bản chính
</t>
  </si>
  <si>
    <t>Văn bản đề nghị tiếp nhận tài sản: 01 bản chính</t>
  </si>
  <si>
    <t xml:space="preserve">Danh mục tài sản đề nghị điều chuyển (chủng loại, số lượng, nguyên giá, giá trị còn lại, tình trạng tài sản): 01 bản chính
 </t>
  </si>
  <si>
    <t xml:space="preserve">Cụ thể thực trạng của tài sản làm căn cứ xử lý </t>
  </si>
  <si>
    <t>Tờ trình của cơ quan chuyên môn về thủy lợi hoặc của liên ngành về việc điều chuyển tài sản: 01 bản chính</t>
  </si>
  <si>
    <t>Tài liệu chứng minh thêm</t>
  </si>
  <si>
    <t xml:space="preserve">Văn bản đề nghị thanh lý tài sản (trong đó xác định cụ thể tài sản thanh lý thuộc trường hợp nào theo quy định):01 bản chính
</t>
  </si>
  <si>
    <t xml:space="preserve">Danh mục tài sản đề nghị thanh lý (chủng loại, số lượng, nguyên giá, giá trị còn lại, tình trạng tài sản): 01 bản chính
 </t>
  </si>
  <si>
    <t>Tờ trình của cơ quan chuyên môn về thủy lợi hoặc của liên ngành về việc thanh lý tài sản: 01 bản chính</t>
  </si>
  <si>
    <t xml:space="preserve">Văn bản đề nghị xử lý tài sản (trong đó xác định cụ thể tài sản xử lý thuộc trường hợp nào theo quy định tại khoản 1 Điều này): 01 bản chính
</t>
  </si>
  <si>
    <t xml:space="preserve">Tờ trình của cơ quan chuyên môn về thủy lợi hoặc của liên ngành về việc xử lý tài sản: 01 bản chính
</t>
  </si>
  <si>
    <t xml:space="preserve">Danh mục tài sản đề nghị xử lý (chủng loại, số lượng, nguyên giá, giá trị còn lại, tình trạng tài sản): 01 bản chính
</t>
  </si>
  <si>
    <t>Cụ thể thực trạng của tài sản làm căn cứ xử lý</t>
  </si>
  <si>
    <t xml:space="preserve">Biên bản họp liên ngành hoặc ý kiến bằng văn bản của cơ quan được giao nhiệm vụ quản lý tài sản công cấp tỉnh và các cơ quan có liên quan: 01 bản sao
</t>
  </si>
  <si>
    <t>Trường hợp 1: Hồ sơ đề nghị thanh toán chi phí khai thác tài sản kết cấu hạ tầng thủy lợi</t>
  </si>
  <si>
    <t>Văn bản đề nghị thanh toán của cơ bên cho thuê, bên chuyển nhượng tài sản kết cấu hạ tầng thủy lợi (trong đó nêu rõ số tiền thu được từ việc khai thác tài sản, tổng chi phí khai thác tài sản, thông tin về tài khoản tiếp nhận thanh toán) kèm theo bảng kê chi tiết các khoản chi: 01 bản chính</t>
  </si>
  <si>
    <t>Quyết định khai thác tài sản của cơ quan, người có thẩm quyền: 01 bản sao</t>
  </si>
  <si>
    <t>Làm căn cứ pháp lý cho xử lý tài sản</t>
  </si>
  <si>
    <t>Các hồ sơ, giấy tờ chứng minh cho các khoản chi như: Dự toán chi được duyệt; Hợp đồng thuê dịch vụ thẩm định giá, đấu giá, phá dỡ; hóa đơn, phiếu thu tiền (nếu có): 01 bản sao</t>
  </si>
  <si>
    <t>Trường hợp 2: Hồ sơ đề nghị thanh toán chi phí xử lý tài sản kết cấu hạ tầng thủy lợi</t>
  </si>
  <si>
    <t>Văn bản đề nghị thanh toán của cơ quan, đơn vị, doanh nghiệp được giao nhiệm vụ tổ chức xử lý tài sản kết cấu hạ tầng thủy lợi (trong đó nêu rõ số tiền thu được từ việc xử lý tài sản, tổng chi phí xử lý tài sản, thông tin về tài khoản tiếp nhận thanh toán) kèm theo bảng kê chi tiết các khoản chi: 01 bản chính</t>
  </si>
  <si>
    <t>Quyết định xử lý tài sản của cơ quan, người có thẩm quyền: 01 bản sao</t>
  </si>
  <si>
    <t>Trường hợp 1: Giao tài sản kết cấu hạ tầng thủy lợi do Bộ Nông nghiệp và Phát triển nông thôn quản lý</t>
  </si>
  <si>
    <t>Văn bản đề nghị của Chủ đầu tư dự án (đối với tài sản kết cấu hạ tầng thủy lợi được đầu tư xây dựng); đơn vị chủ trì xử lý tài sản (đối với tài sản kết cấu hạ tầng thủy lợi được xác lập quyền sở hữu toàn dân): 01 bản chính</t>
  </si>
  <si>
    <t>Quyết định phê duyệt dự án đầu tư xây dựng: 01 bản chính</t>
  </si>
  <si>
    <t>Tài liệu chứng minh việc đầu tư của tài sản</t>
  </si>
  <si>
    <t>Danh mục tài sản đề nghị giao (tên tài sản, địa chỉ, loại công trình; năm xây dựng, năm đưa vào sử dụng; quy mô, nhiệm vụ công trình; diện tích đất thuộc phạm vi bảo vệ công trình thủy lợi; giá trị quyết toán đối với công trình đầu tư mới, giá trị đánh giá lại đối với công trình là tài sản được xác lập quyền sở hữu toàn dân): 01 bản chính</t>
  </si>
  <si>
    <t>Biên bản nghiệm thu đưa tài sản vào sử dụng (đối với tài sản được đầu tư xây dựng mới): 01 bản chính</t>
  </si>
  <si>
    <t>Cụ thể thực trạng của tài sản trước khi xem xét giao quản lý, sử dụng</t>
  </si>
  <si>
    <t>Quyết định phê duyệt dự án đầu tư xây dựng: 01 bản chính/Quyết định xác lập quyền sở hữu toàn dân (đối với tài sản được xác lập quyền sở hữu toàn dân): 01 bản chính</t>
  </si>
  <si>
    <t>Tài liệu kiểm chứng</t>
  </si>
  <si>
    <t>Hồ sơ hoàn công (đối với công trình đầu tư xây dựng mới): 01 bản sao</t>
  </si>
  <si>
    <t>Giấy tờ khác có liên quan (nếu có): 01 bản sao</t>
  </si>
  <si>
    <t>Trường hợp 2: Giao tài sản kết cấu hạ tầng thủy lợi do Ủy ban nhân dân cấp tỉnh quản lý</t>
  </si>
  <si>
    <t>Văn bản đề nghị được giao tài sản của đối tượng quy định tại khoản 3 Điều 6 Nghị định này (trong trường hợp dự kiến giao tài sản cho doanh nghiệp do Nhà nước nắm giữ 100% vốn điều lệ hoặc đơn vị sự nghiệp công lập): 01 bản chính</t>
  </si>
  <si>
    <t>Quyết định xác lập quyền sở hữu toàn dân (đối với tài sản được xác lập quyền sở hữu toàn dân): 01 bản chính</t>
  </si>
  <si>
    <t>Trường hợp 3: Giao tài sản kết cấu hạ tầng thủy lợi do Ủy ban nhân dân cấp huyện quản lý</t>
  </si>
  <si>
    <t>Văn bản đề nghị được giao tài sản của đối tượng quy định tại khoản 3 Điều 6 Nghị định này (trong trường hợp dự kiến giao tài sản cho đơn vị sự nghiệp công lập cấp huyện): 01 bản chính</t>
  </si>
  <si>
    <t xml:space="preserve">    TÊN THỦ TỤC HÀNH CHÍNH 02: Thủ tục cho thuê quyền khai thác tài sản kết cấu hạ tầng thủy lợi (Điều 16)</t>
  </si>
  <si>
    <t xml:space="preserve">Đề án cho thuê quyền khai thác tài sản
</t>
  </si>
  <si>
    <t>Đánh giá thực trạng về hiệu quả quản lý, khai thác tài sản làm căn cứ xử lý</t>
  </si>
  <si>
    <t>Danh mục tài sản cho thuê quyền khai thác (tên tài sản; địa chỉ; loại hình công trình; năm đưa vào sử dụng; diện tích; công suất theo thiết kế và thực tế; giá trị; tình trạng tài sản)</t>
  </si>
  <si>
    <t xml:space="preserve">Đề án chuyển nhượng có thời hạn quyền khai thác tài sản
</t>
  </si>
  <si>
    <t xml:space="preserve">    TÊN THỦ TỤC HÀNH CHÍNH 01: Thủ tục giao tài sản kết cấu hạ tầng thủy lợi (Điều 7,8,9)</t>
  </si>
  <si>
    <t xml:space="preserve">    TÊN THỦ TỤC HÀNH CHÍNH 03: Thủ tục chuyển nhượng có thời hạn quyền khai thác tài sản kết cấu hạ tầng thủy lợi (Điều 17)</t>
  </si>
  <si>
    <t xml:space="preserve">    TÊN THỦ TỤC HÀNH CHÍNH 04: Thủ tục thu hồi tài sản kết cấu hạ tầng thủy lợi theo đề nghị của cơ quan, đơn vị được giao quản lý (Điều 21)</t>
  </si>
  <si>
    <t xml:space="preserve">    TÊN THỦ TỤC HÀNH CHÍNH 05: Thủ tục điều chuyển tài sản kết cấu hạ tầng thủy lợi (Điều 22)</t>
  </si>
  <si>
    <t xml:space="preserve">    TÊN THỦ TỤC HÀNH CHÍNH 06: Thủ tục thanh lý tài sản kết cấu hạ tầng thủy lợi (Điều 23)</t>
  </si>
  <si>
    <t xml:space="preserve">    TÊN THỦ TỤC HÀNH CHÍNH 07: Thủ tục xử lý tài sản kết cấu hạ tầng thủy lợi trong trường hợp bị mất, bị hủy hoại (Điều 24)</t>
  </si>
  <si>
    <t xml:space="preserve">    TÊN THỦ TỤC HÀNH CHÍNH 08: Thủ tục về thanh toán chi phí (Điều 19, 25)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</si>
</sst>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Red]#,##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409]dd\ mmmm\,\ yyyy"/>
    <numFmt numFmtId="182" formatCode="[$-409]h:mm:ss\ AM/PM"/>
  </numFmts>
  <fonts count="56">
    <font>
      <sz val="11"/>
      <color theme="1"/>
      <name val="Calibri"/>
      <family val="2"/>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b/>
      <sz val="11"/>
      <name val="Times New Roman"/>
      <family val="1"/>
    </font>
    <font>
      <b/>
      <sz val="11"/>
      <color indexed="8"/>
      <name val="Times New Roman"/>
      <family val="1"/>
    </font>
    <font>
      <sz val="11"/>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sz val="12"/>
      <color indexed="8"/>
      <name val="Tahoma"/>
      <family val="2"/>
    </font>
    <font>
      <b/>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sz val="12"/>
      <color theme="1"/>
      <name val="Times New Roman"/>
      <family val="1"/>
    </font>
    <font>
      <sz val="12"/>
      <color theme="1"/>
      <name val="Tahoma"/>
      <family val="2"/>
    </font>
    <font>
      <b/>
      <i/>
      <sz val="12"/>
      <color theme="1"/>
      <name val="Times New Roman"/>
      <family val="1"/>
    </font>
    <font>
      <b/>
      <sz val="12"/>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Font="1" applyAlignment="1">
      <alignment/>
    </xf>
    <xf numFmtId="0" fontId="50" fillId="0" borderId="0" xfId="0" applyFont="1" applyFill="1" applyAlignment="1">
      <alignment vertical="center"/>
    </xf>
    <xf numFmtId="0" fontId="51" fillId="0" borderId="0" xfId="0" applyFont="1" applyFill="1" applyAlignment="1">
      <alignment vertical="center"/>
    </xf>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0" fontId="50" fillId="0" borderId="0" xfId="0" applyFont="1" applyFill="1" applyAlignment="1" applyProtection="1">
      <alignment horizontal="center" vertical="center"/>
      <protection locked="0"/>
    </xf>
    <xf numFmtId="0" fontId="50" fillId="0" borderId="0" xfId="0" applyFont="1" applyFill="1" applyAlignment="1" applyProtection="1">
      <alignment vertical="center"/>
      <protection locked="0"/>
    </xf>
    <xf numFmtId="173" fontId="50" fillId="0" borderId="0" xfId="0" applyNumberFormat="1" applyFont="1" applyFill="1" applyAlignment="1" applyProtection="1">
      <alignment vertical="center"/>
      <protection locked="0"/>
    </xf>
    <xf numFmtId="3" fontId="50" fillId="0" borderId="0" xfId="0"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3" fillId="0" borderId="0" xfId="0" applyNumberFormat="1" applyFont="1" applyFill="1" applyBorder="1" applyAlignment="1" applyProtection="1" quotePrefix="1">
      <alignment horizontal="right" vertical="center" wrapText="1"/>
      <protection locked="0"/>
    </xf>
    <xf numFmtId="0" fontId="52" fillId="0" borderId="0" xfId="0" applyFont="1" applyFill="1" applyAlignment="1" applyProtection="1">
      <alignment horizontal="center" vertical="center"/>
      <protection locked="0"/>
    </xf>
    <xf numFmtId="173" fontId="52" fillId="0" borderId="0" xfId="0" applyNumberFormat="1" applyFont="1" applyFill="1" applyAlignment="1" applyProtection="1">
      <alignment vertical="center"/>
      <protection locked="0"/>
    </xf>
    <xf numFmtId="3" fontId="52" fillId="0" borderId="0" xfId="0" applyNumberFormat="1" applyFont="1" applyFill="1" applyAlignment="1" applyProtection="1">
      <alignment vertical="center"/>
      <protection locked="0"/>
    </xf>
    <xf numFmtId="0" fontId="52" fillId="0" borderId="0" xfId="0" applyFont="1" applyFill="1" applyAlignment="1" applyProtection="1">
      <alignment vertical="center"/>
      <protection locked="0"/>
    </xf>
    <xf numFmtId="0" fontId="53" fillId="0" borderId="0" xfId="0" applyFont="1" applyAlignment="1" applyProtection="1">
      <alignment vertical="top" wrapText="1"/>
      <protection locked="0"/>
    </xf>
    <xf numFmtId="0" fontId="3" fillId="0" borderId="10" xfId="0" applyFont="1" applyFill="1" applyBorder="1" applyAlignment="1" applyProtection="1" quotePrefix="1">
      <alignment horizontal="center" vertical="center" wrapText="1"/>
      <protection locked="0"/>
    </xf>
    <xf numFmtId="0" fontId="3" fillId="0" borderId="11"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176" fontId="4" fillId="0" borderId="11" xfId="0" applyNumberFormat="1" applyFont="1" applyFill="1" applyBorder="1" applyAlignment="1" applyProtection="1">
      <alignment horizontal="right" vertical="center" wrapText="1"/>
      <protection locked="0"/>
    </xf>
    <xf numFmtId="3" fontId="51" fillId="0" borderId="11" xfId="0" applyNumberFormat="1" applyFont="1" applyFill="1" applyBorder="1" applyAlignment="1" applyProtection="1">
      <alignment vertical="center"/>
      <protection locked="0"/>
    </xf>
    <xf numFmtId="3" fontId="4" fillId="0" borderId="11" xfId="0" applyNumberFormat="1" applyFont="1" applyFill="1" applyBorder="1" applyAlignment="1" applyProtection="1">
      <alignment horizontal="right" vertical="center" wrapText="1"/>
      <protection locked="0"/>
    </xf>
    <xf numFmtId="3" fontId="4" fillId="0" borderId="11" xfId="0" applyNumberFormat="1" applyFont="1" applyFill="1" applyBorder="1" applyAlignment="1" applyProtection="1">
      <alignment horizontal="right" vertical="center" wrapText="1"/>
      <protection/>
    </xf>
    <xf numFmtId="3" fontId="4" fillId="0" borderId="12" xfId="0" applyNumberFormat="1"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176" fontId="6" fillId="0" borderId="11" xfId="0" applyNumberFormat="1" applyFont="1" applyFill="1" applyBorder="1" applyAlignment="1" applyProtection="1">
      <alignment horizontal="right" vertical="center" wrapText="1"/>
      <protection hidden="1" locked="0"/>
    </xf>
    <xf numFmtId="0" fontId="4" fillId="0" borderId="10" xfId="0" applyFont="1" applyFill="1" applyBorder="1" applyAlignment="1" applyProtection="1" quotePrefix="1">
      <alignment horizontal="center" vertical="center" wrapText="1"/>
      <protection locked="0"/>
    </xf>
    <xf numFmtId="0" fontId="51" fillId="0" borderId="11" xfId="0" applyFont="1" applyFill="1" applyBorder="1" applyAlignment="1" applyProtection="1">
      <alignment horizontal="left" vertical="center" wrapText="1"/>
      <protection locked="0"/>
    </xf>
    <xf numFmtId="0" fontId="51" fillId="0" borderId="11" xfId="0" applyFont="1" applyFill="1" applyBorder="1" applyAlignment="1" applyProtection="1">
      <alignment vertical="center"/>
      <protection locked="0"/>
    </xf>
    <xf numFmtId="0" fontId="5"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176" fontId="3" fillId="0" borderId="14"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quotePrefix="1">
      <alignment horizontal="right" vertical="center" wrapText="1"/>
      <protection locked="0"/>
    </xf>
    <xf numFmtId="3" fontId="3" fillId="0" borderId="14" xfId="0" applyNumberFormat="1" applyFont="1" applyFill="1" applyBorder="1" applyAlignment="1" applyProtection="1">
      <alignment horizontal="right" vertical="center" wrapText="1"/>
      <protection/>
    </xf>
    <xf numFmtId="3" fontId="3" fillId="0" borderId="15" xfId="0" applyNumberFormat="1" applyFont="1" applyFill="1" applyBorder="1" applyAlignment="1" applyProtection="1">
      <alignment horizontal="right" vertical="center" wrapText="1"/>
      <protection locked="0"/>
    </xf>
    <xf numFmtId="0" fontId="51" fillId="0" borderId="0" xfId="0" applyFont="1" applyFill="1" applyAlignment="1" applyProtection="1">
      <alignment horizontal="center" vertical="center"/>
      <protection locked="0"/>
    </xf>
    <xf numFmtId="173" fontId="51" fillId="0" borderId="0" xfId="0" applyNumberFormat="1" applyFont="1" applyFill="1" applyAlignment="1" applyProtection="1">
      <alignment vertical="center"/>
      <protection locked="0"/>
    </xf>
    <xf numFmtId="3" fontId="51" fillId="0" borderId="0" xfId="0" applyNumberFormat="1" applyFont="1" applyFill="1" applyAlignment="1" applyProtection="1">
      <alignment vertical="center"/>
      <protection locked="0"/>
    </xf>
    <xf numFmtId="0" fontId="51" fillId="0" borderId="0" xfId="0" applyFont="1" applyFill="1" applyAlignment="1" applyProtection="1">
      <alignment vertical="center"/>
      <protection locked="0"/>
    </xf>
    <xf numFmtId="0" fontId="54" fillId="0" borderId="0" xfId="0" applyFont="1" applyFill="1" applyAlignment="1" applyProtection="1">
      <alignment horizontal="center"/>
      <protection locked="0"/>
    </xf>
    <xf numFmtId="0" fontId="7" fillId="0" borderId="16"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173" fontId="8" fillId="0" borderId="17" xfId="0" applyNumberFormat="1" applyFont="1" applyFill="1" applyBorder="1" applyAlignment="1" applyProtection="1">
      <alignment horizontal="center" vertical="center" wrapText="1"/>
      <protection locked="0"/>
    </xf>
    <xf numFmtId="3" fontId="9" fillId="0" borderId="17"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173" fontId="8" fillId="0" borderId="17" xfId="0" applyNumberFormat="1" applyFont="1" applyFill="1" applyBorder="1" applyAlignment="1" applyProtection="1">
      <alignment horizontal="center" vertical="center" wrapText="1"/>
      <protection/>
    </xf>
    <xf numFmtId="173" fontId="8" fillId="0" borderId="19" xfId="0" applyNumberFormat="1" applyFont="1" applyFill="1" applyBorder="1" applyAlignment="1" applyProtection="1">
      <alignment horizontal="center" vertical="center" wrapText="1"/>
      <protection locked="0"/>
    </xf>
    <xf numFmtId="0" fontId="54" fillId="0" borderId="0" xfId="0" applyFont="1" applyFill="1" applyAlignment="1" applyProtection="1">
      <alignment horizontal="center"/>
      <protection locked="0"/>
    </xf>
    <xf numFmtId="0" fontId="10" fillId="0" borderId="11" xfId="0" applyFont="1" applyFill="1" applyBorder="1" applyAlignment="1" applyProtection="1">
      <alignment vertical="center" wrapText="1"/>
      <protection locked="0"/>
    </xf>
    <xf numFmtId="0" fontId="51" fillId="0" borderId="11" xfId="0" applyFont="1" applyBorder="1" applyAlignment="1">
      <alignment wrapText="1"/>
    </xf>
    <xf numFmtId="0" fontId="6" fillId="0" borderId="0" xfId="0" applyFont="1" applyFill="1" applyAlignment="1">
      <alignment vertical="center"/>
    </xf>
    <xf numFmtId="0" fontId="3" fillId="0" borderId="0" xfId="0" applyFont="1" applyFill="1" applyAlignment="1" applyProtection="1">
      <alignment horizontal="left" vertical="center"/>
      <protection locked="0"/>
    </xf>
    <xf numFmtId="0" fontId="54" fillId="0" borderId="0" xfId="0" applyFont="1" applyAlignment="1" applyProtection="1">
      <alignment horizontal="center" vertical="top" wrapText="1"/>
      <protection locked="0"/>
    </xf>
    <xf numFmtId="0" fontId="53" fillId="0" borderId="0" xfId="0" applyFont="1" applyAlignment="1" applyProtection="1">
      <alignment horizontal="center" vertical="top" wrapText="1"/>
      <protection locked="0"/>
    </xf>
    <xf numFmtId="0" fontId="54" fillId="0" borderId="0" xfId="0" applyFont="1" applyFill="1" applyAlignment="1" applyProtection="1">
      <alignment horizontal="center"/>
      <protection locked="0"/>
    </xf>
    <xf numFmtId="0" fontId="3" fillId="0" borderId="0" xfId="0" applyFont="1" applyFill="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54" fillId="0" borderId="0" xfId="0" applyFont="1" applyAlignment="1" applyProtection="1">
      <alignment horizontal="left" vertical="top" wrapText="1"/>
      <protection locked="0"/>
    </xf>
    <xf numFmtId="0" fontId="52" fillId="0" borderId="0" xfId="0" applyFont="1" applyFill="1" applyAlignment="1">
      <alignment vertical="center"/>
    </xf>
    <xf numFmtId="0" fontId="6" fillId="0" borderId="11"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vertical="center" wrapText="1"/>
      <protection locked="0"/>
    </xf>
    <xf numFmtId="3" fontId="6" fillId="0" borderId="11" xfId="0" applyNumberFormat="1" applyFont="1" applyFill="1" applyBorder="1" applyAlignment="1" applyProtection="1">
      <alignment vertical="center"/>
      <protection locked="0"/>
    </xf>
    <xf numFmtId="3" fontId="6" fillId="0" borderId="11" xfId="0" applyNumberFormat="1" applyFont="1" applyFill="1" applyBorder="1" applyAlignment="1" applyProtection="1">
      <alignment horizontal="right" vertical="center" wrapText="1"/>
      <protection locked="0"/>
    </xf>
    <xf numFmtId="3" fontId="6" fillId="0" borderId="11" xfId="0" applyNumberFormat="1" applyFont="1" applyFill="1" applyBorder="1" applyAlignment="1" applyProtection="1">
      <alignment horizontal="right" vertical="center" wrapText="1"/>
      <protection/>
    </xf>
    <xf numFmtId="3" fontId="6" fillId="0" borderId="12" xfId="0" applyNumberFormat="1" applyFont="1" applyFill="1" applyBorder="1" applyAlignment="1" applyProtection="1">
      <alignment horizontal="left" vertical="center" wrapText="1"/>
      <protection locked="0"/>
    </xf>
    <xf numFmtId="0" fontId="55" fillId="0" borderId="0" xfId="0" applyFont="1" applyFill="1" applyAlignment="1">
      <alignment vertical="center"/>
    </xf>
    <xf numFmtId="0" fontId="7" fillId="0" borderId="11" xfId="0" applyNumberFormat="1" applyFont="1" applyFill="1" applyBorder="1" applyAlignment="1" applyProtection="1">
      <alignment horizontal="center" vertical="center" wrapText="1"/>
      <protection locked="0"/>
    </xf>
    <xf numFmtId="173" fontId="8" fillId="0" borderId="11" xfId="0" applyNumberFormat="1" applyFont="1" applyFill="1" applyBorder="1" applyAlignment="1" applyProtection="1">
      <alignment horizontal="center" vertical="center" wrapText="1"/>
      <protection locked="0"/>
    </xf>
    <xf numFmtId="3" fontId="9" fillId="0" borderId="11" xfId="0" applyNumberFormat="1" applyFont="1" applyFill="1" applyBorder="1" applyAlignment="1" applyProtection="1">
      <alignment horizontal="center" vertical="center" wrapText="1"/>
      <protection locked="0"/>
    </xf>
    <xf numFmtId="4" fontId="8" fillId="0" borderId="11" xfId="0" applyNumberFormat="1" applyFont="1" applyFill="1" applyBorder="1" applyAlignment="1" applyProtection="1">
      <alignment horizontal="center" vertical="center" wrapText="1"/>
      <protection locked="0"/>
    </xf>
    <xf numFmtId="173" fontId="8" fillId="0" borderId="11" xfId="0" applyNumberFormat="1" applyFont="1" applyFill="1" applyBorder="1" applyAlignment="1" applyProtection="1">
      <alignment horizontal="center" vertical="center" wrapText="1"/>
      <protection/>
    </xf>
    <xf numFmtId="0" fontId="3" fillId="0" borderId="11" xfId="0" applyFont="1" applyFill="1" applyBorder="1" applyAlignment="1" applyProtection="1" quotePrefix="1">
      <alignment horizontal="center" vertical="center" wrapText="1"/>
      <protection locked="0"/>
    </xf>
    <xf numFmtId="3" fontId="4"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quotePrefix="1">
      <alignment horizontal="center" vertical="center" wrapText="1"/>
      <protection locked="0"/>
    </xf>
    <xf numFmtId="0" fontId="51"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right" vertical="center" wrapText="1"/>
      <protection locked="0"/>
    </xf>
    <xf numFmtId="3" fontId="3" fillId="0" borderId="11" xfId="0" applyNumberFormat="1" applyFont="1" applyFill="1" applyBorder="1" applyAlignment="1" applyProtection="1">
      <alignment horizontal="right" vertical="center" wrapText="1"/>
      <protection locked="0"/>
    </xf>
    <xf numFmtId="3" fontId="3" fillId="0" borderId="11" xfId="0" applyNumberFormat="1" applyFont="1" applyFill="1" applyBorder="1" applyAlignment="1" applyProtection="1" quotePrefix="1">
      <alignment horizontal="right" vertical="center" wrapText="1"/>
      <protection locked="0"/>
    </xf>
    <xf numFmtId="3" fontId="3" fillId="0" borderId="11" xfId="0" applyNumberFormat="1" applyFont="1" applyFill="1" applyBorder="1" applyAlignment="1" applyProtection="1">
      <alignment horizontal="righ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57150</xdr:rowOff>
    </xdr:from>
    <xdr:to>
      <xdr:col>1</xdr:col>
      <xdr:colOff>342900</xdr:colOff>
      <xdr:row>1</xdr:row>
      <xdr:rowOff>57150</xdr:rowOff>
    </xdr:to>
    <xdr:sp>
      <xdr:nvSpPr>
        <xdr:cNvPr id="1" name="AutoShape 144"/>
        <xdr:cNvSpPr>
          <a:spLocks/>
        </xdr:cNvSpPr>
      </xdr:nvSpPr>
      <xdr:spPr>
        <a:xfrm>
          <a:off x="200025" y="247650"/>
          <a:ext cx="504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2</xdr:row>
      <xdr:rowOff>57150</xdr:rowOff>
    </xdr:from>
    <xdr:to>
      <xdr:col>2</xdr:col>
      <xdr:colOff>371475</xdr:colOff>
      <xdr:row>2</xdr:row>
      <xdr:rowOff>57150</xdr:rowOff>
    </xdr:to>
    <xdr:sp>
      <xdr:nvSpPr>
        <xdr:cNvPr id="1" name="AutoShape 144"/>
        <xdr:cNvSpPr>
          <a:spLocks/>
        </xdr:cNvSpPr>
      </xdr:nvSpPr>
      <xdr:spPr>
        <a:xfrm>
          <a:off x="1238250" y="419100"/>
          <a:ext cx="942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914400</xdr:colOff>
      <xdr:row>2</xdr:row>
      <xdr:rowOff>57150</xdr:rowOff>
    </xdr:from>
    <xdr:to>
      <xdr:col>2</xdr:col>
      <xdr:colOff>371475</xdr:colOff>
      <xdr:row>2</xdr:row>
      <xdr:rowOff>57150</xdr:rowOff>
    </xdr:to>
    <xdr:sp>
      <xdr:nvSpPr>
        <xdr:cNvPr id="2" name="AutoShape 144"/>
        <xdr:cNvSpPr>
          <a:spLocks/>
        </xdr:cNvSpPr>
      </xdr:nvSpPr>
      <xdr:spPr>
        <a:xfrm>
          <a:off x="1238250" y="419100"/>
          <a:ext cx="942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2</xdr:row>
      <xdr:rowOff>57150</xdr:rowOff>
    </xdr:from>
    <xdr:to>
      <xdr:col>2</xdr:col>
      <xdr:colOff>371475</xdr:colOff>
      <xdr:row>2</xdr:row>
      <xdr:rowOff>57150</xdr:rowOff>
    </xdr:to>
    <xdr:sp>
      <xdr:nvSpPr>
        <xdr:cNvPr id="1" name="AutoShape 144"/>
        <xdr:cNvSpPr>
          <a:spLocks/>
        </xdr:cNvSpPr>
      </xdr:nvSpPr>
      <xdr:spPr>
        <a:xfrm>
          <a:off x="1238250" y="419100"/>
          <a:ext cx="942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914400</xdr:colOff>
      <xdr:row>2</xdr:row>
      <xdr:rowOff>57150</xdr:rowOff>
    </xdr:from>
    <xdr:to>
      <xdr:col>2</xdr:col>
      <xdr:colOff>371475</xdr:colOff>
      <xdr:row>2</xdr:row>
      <xdr:rowOff>57150</xdr:rowOff>
    </xdr:to>
    <xdr:sp>
      <xdr:nvSpPr>
        <xdr:cNvPr id="2" name="AutoShape 144"/>
        <xdr:cNvSpPr>
          <a:spLocks/>
        </xdr:cNvSpPr>
      </xdr:nvSpPr>
      <xdr:spPr>
        <a:xfrm>
          <a:off x="1238250" y="419100"/>
          <a:ext cx="942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1</xdr:row>
      <xdr:rowOff>57150</xdr:rowOff>
    </xdr:from>
    <xdr:to>
      <xdr:col>2</xdr:col>
      <xdr:colOff>371475</xdr:colOff>
      <xdr:row>1</xdr:row>
      <xdr:rowOff>57150</xdr:rowOff>
    </xdr:to>
    <xdr:sp>
      <xdr:nvSpPr>
        <xdr:cNvPr id="1" name="AutoShape 144"/>
        <xdr:cNvSpPr>
          <a:spLocks/>
        </xdr:cNvSpPr>
      </xdr:nvSpPr>
      <xdr:spPr>
        <a:xfrm>
          <a:off x="1276350" y="247650"/>
          <a:ext cx="971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1</xdr:row>
      <xdr:rowOff>57150</xdr:rowOff>
    </xdr:from>
    <xdr:to>
      <xdr:col>2</xdr:col>
      <xdr:colOff>371475</xdr:colOff>
      <xdr:row>1</xdr:row>
      <xdr:rowOff>57150</xdr:rowOff>
    </xdr:to>
    <xdr:sp>
      <xdr:nvSpPr>
        <xdr:cNvPr id="1" name="AutoShape 144"/>
        <xdr:cNvSpPr>
          <a:spLocks/>
        </xdr:cNvSpPr>
      </xdr:nvSpPr>
      <xdr:spPr>
        <a:xfrm>
          <a:off x="1238250" y="247650"/>
          <a:ext cx="942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914400</xdr:colOff>
      <xdr:row>1</xdr:row>
      <xdr:rowOff>57150</xdr:rowOff>
    </xdr:from>
    <xdr:to>
      <xdr:col>2</xdr:col>
      <xdr:colOff>371475</xdr:colOff>
      <xdr:row>1</xdr:row>
      <xdr:rowOff>57150</xdr:rowOff>
    </xdr:to>
    <xdr:sp>
      <xdr:nvSpPr>
        <xdr:cNvPr id="2" name="AutoShape 144"/>
        <xdr:cNvSpPr>
          <a:spLocks/>
        </xdr:cNvSpPr>
      </xdr:nvSpPr>
      <xdr:spPr>
        <a:xfrm>
          <a:off x="1238250" y="247650"/>
          <a:ext cx="942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2</xdr:row>
      <xdr:rowOff>57150</xdr:rowOff>
    </xdr:from>
    <xdr:to>
      <xdr:col>2</xdr:col>
      <xdr:colOff>371475</xdr:colOff>
      <xdr:row>2</xdr:row>
      <xdr:rowOff>57150</xdr:rowOff>
    </xdr:to>
    <xdr:sp>
      <xdr:nvSpPr>
        <xdr:cNvPr id="1" name="AutoShape 144"/>
        <xdr:cNvSpPr>
          <a:spLocks/>
        </xdr:cNvSpPr>
      </xdr:nvSpPr>
      <xdr:spPr>
        <a:xfrm>
          <a:off x="1238250" y="419100"/>
          <a:ext cx="942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914400</xdr:colOff>
      <xdr:row>2</xdr:row>
      <xdr:rowOff>57150</xdr:rowOff>
    </xdr:from>
    <xdr:to>
      <xdr:col>2</xdr:col>
      <xdr:colOff>371475</xdr:colOff>
      <xdr:row>2</xdr:row>
      <xdr:rowOff>57150</xdr:rowOff>
    </xdr:to>
    <xdr:sp>
      <xdr:nvSpPr>
        <xdr:cNvPr id="2" name="AutoShape 144"/>
        <xdr:cNvSpPr>
          <a:spLocks/>
        </xdr:cNvSpPr>
      </xdr:nvSpPr>
      <xdr:spPr>
        <a:xfrm>
          <a:off x="1238250" y="419100"/>
          <a:ext cx="9429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1</xdr:row>
      <xdr:rowOff>57150</xdr:rowOff>
    </xdr:from>
    <xdr:to>
      <xdr:col>2</xdr:col>
      <xdr:colOff>371475</xdr:colOff>
      <xdr:row>1</xdr:row>
      <xdr:rowOff>57150</xdr:rowOff>
    </xdr:to>
    <xdr:sp>
      <xdr:nvSpPr>
        <xdr:cNvPr id="1" name="AutoShape 144"/>
        <xdr:cNvSpPr>
          <a:spLocks/>
        </xdr:cNvSpPr>
      </xdr:nvSpPr>
      <xdr:spPr>
        <a:xfrm>
          <a:off x="1371600" y="247650"/>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1</xdr:row>
      <xdr:rowOff>57150</xdr:rowOff>
    </xdr:from>
    <xdr:to>
      <xdr:col>2</xdr:col>
      <xdr:colOff>371475</xdr:colOff>
      <xdr:row>1</xdr:row>
      <xdr:rowOff>57150</xdr:rowOff>
    </xdr:to>
    <xdr:sp>
      <xdr:nvSpPr>
        <xdr:cNvPr id="1" name="AutoShape 144"/>
        <xdr:cNvSpPr>
          <a:spLocks/>
        </xdr:cNvSpPr>
      </xdr:nvSpPr>
      <xdr:spPr>
        <a:xfrm>
          <a:off x="1219200" y="247650"/>
          <a:ext cx="1266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48"/>
  <sheetViews>
    <sheetView zoomScale="85" zoomScaleNormal="85" zoomScalePageLayoutView="0" workbookViewId="0" topLeftCell="A1">
      <selection activeCell="H9" sqref="H9"/>
    </sheetView>
  </sheetViews>
  <sheetFormatPr defaultColWidth="9.140625" defaultRowHeight="19.5" customHeight="1"/>
  <cols>
    <col min="1" max="1" width="5.421875" style="15" customWidth="1"/>
    <col min="2" max="2" width="32.00390625" style="18" customWidth="1"/>
    <col min="3" max="3" width="16.28125" style="18" customWidth="1"/>
    <col min="4" max="4" width="7.421875" style="16" customWidth="1"/>
    <col min="5" max="5" width="8.140625" style="17" customWidth="1"/>
    <col min="6" max="6" width="7.8515625" style="18" customWidth="1"/>
    <col min="7" max="7" width="6.8515625" style="18" customWidth="1"/>
    <col min="8" max="8" width="7.421875" style="18" customWidth="1"/>
    <col min="9" max="9" width="8.00390625" style="18" customWidth="1"/>
    <col min="10" max="10" width="13.57421875" style="18" customWidth="1"/>
    <col min="11" max="11" width="17.140625" style="18" customWidth="1"/>
    <col min="12" max="12" width="8.140625" style="18" customWidth="1"/>
    <col min="13" max="16384" width="9.140625" style="65" customWidth="1"/>
  </cols>
  <sheetData>
    <row r="1" spans="1:12" ht="15" customHeight="1">
      <c r="A1" s="64" t="s">
        <v>25</v>
      </c>
      <c r="B1" s="64"/>
      <c r="C1" s="64"/>
      <c r="I1" s="59"/>
      <c r="J1" s="59"/>
      <c r="K1" s="59"/>
      <c r="L1" s="19"/>
    </row>
    <row r="2" spans="1:12" ht="11.25" customHeight="1">
      <c r="A2" s="64"/>
      <c r="B2" s="64"/>
      <c r="C2" s="64"/>
      <c r="I2" s="59"/>
      <c r="J2" s="59"/>
      <c r="K2" s="59"/>
      <c r="L2" s="19"/>
    </row>
    <row r="3" spans="2:11" ht="16.5" customHeight="1">
      <c r="B3" s="60" t="s">
        <v>11</v>
      </c>
      <c r="C3" s="60"/>
      <c r="D3" s="60"/>
      <c r="E3" s="60"/>
      <c r="F3" s="60"/>
      <c r="G3" s="60"/>
      <c r="H3" s="60"/>
      <c r="I3" s="60"/>
      <c r="J3" s="60"/>
      <c r="K3" s="60"/>
    </row>
    <row r="4" spans="1:12" s="2" customFormat="1" ht="42" customHeight="1">
      <c r="A4" s="11"/>
      <c r="B4" s="61" t="s">
        <v>94</v>
      </c>
      <c r="C4" s="61"/>
      <c r="D4" s="61"/>
      <c r="E4" s="61"/>
      <c r="F4" s="61"/>
      <c r="G4" s="61"/>
      <c r="H4" s="61"/>
      <c r="I4" s="61"/>
      <c r="J4" s="61"/>
      <c r="K4" s="61"/>
      <c r="L4" s="12"/>
    </row>
    <row r="5" spans="1:12" s="2" customFormat="1" ht="19.5" customHeight="1">
      <c r="A5" s="11" t="s">
        <v>10</v>
      </c>
      <c r="B5" s="57" t="s">
        <v>24</v>
      </c>
      <c r="C5" s="57"/>
      <c r="D5" s="57"/>
      <c r="E5" s="57"/>
      <c r="F5" s="57"/>
      <c r="G5" s="57"/>
      <c r="H5" s="57"/>
      <c r="I5" s="57"/>
      <c r="J5" s="57"/>
      <c r="K5" s="57"/>
      <c r="L5" s="12"/>
    </row>
    <row r="6" spans="1:12" s="2" customFormat="1" ht="12" customHeight="1" thickBot="1">
      <c r="A6" s="11"/>
      <c r="B6" s="13"/>
      <c r="C6" s="13"/>
      <c r="D6" s="13"/>
      <c r="E6" s="13"/>
      <c r="F6" s="13"/>
      <c r="G6" s="13"/>
      <c r="H6" s="13"/>
      <c r="I6" s="13"/>
      <c r="J6" s="13"/>
      <c r="K6" s="13"/>
      <c r="L6" s="12"/>
    </row>
    <row r="7" spans="1:15" s="2" customFormat="1" ht="114.75">
      <c r="A7" s="46" t="s">
        <v>0</v>
      </c>
      <c r="B7" s="47" t="s">
        <v>13</v>
      </c>
      <c r="C7" s="47" t="s">
        <v>15</v>
      </c>
      <c r="D7" s="48" t="s">
        <v>39</v>
      </c>
      <c r="E7" s="49" t="s">
        <v>40</v>
      </c>
      <c r="F7" s="50" t="s">
        <v>41</v>
      </c>
      <c r="G7" s="48" t="s">
        <v>42</v>
      </c>
      <c r="H7" s="48" t="s">
        <v>16</v>
      </c>
      <c r="I7" s="48" t="s">
        <v>14</v>
      </c>
      <c r="J7" s="51" t="s">
        <v>43</v>
      </c>
      <c r="K7" s="51" t="s">
        <v>44</v>
      </c>
      <c r="L7" s="52" t="s">
        <v>5</v>
      </c>
      <c r="N7" s="2">
        <f>5000000/22</f>
        <v>227272.72727272726</v>
      </c>
      <c r="O7" s="2">
        <f>N7/8</f>
        <v>28409.090909090908</v>
      </c>
    </row>
    <row r="8" spans="1:12" s="2" customFormat="1" ht="15.75">
      <c r="A8" s="20">
        <v>1</v>
      </c>
      <c r="B8" s="21" t="s">
        <v>2</v>
      </c>
      <c r="C8" s="22"/>
      <c r="D8" s="23"/>
      <c r="E8" s="24"/>
      <c r="F8" s="25"/>
      <c r="G8" s="25"/>
      <c r="H8" s="25"/>
      <c r="I8" s="25"/>
      <c r="J8" s="26"/>
      <c r="K8" s="26"/>
      <c r="L8" s="27"/>
    </row>
    <row r="9" spans="1:12" s="2" customFormat="1" ht="63">
      <c r="A9" s="20"/>
      <c r="B9" s="54" t="s">
        <v>73</v>
      </c>
      <c r="C9" s="22"/>
      <c r="D9" s="23"/>
      <c r="E9" s="24"/>
      <c r="F9" s="25"/>
      <c r="G9" s="25"/>
      <c r="H9" s="25"/>
      <c r="I9" s="25"/>
      <c r="J9" s="26"/>
      <c r="K9" s="26"/>
      <c r="L9" s="27"/>
    </row>
    <row r="10" spans="1:12" s="2" customFormat="1" ht="110.25">
      <c r="A10" s="28"/>
      <c r="B10" s="22" t="s">
        <v>74</v>
      </c>
      <c r="C10" s="66" t="s">
        <v>36</v>
      </c>
      <c r="D10" s="29">
        <v>12</v>
      </c>
      <c r="E10" s="24">
        <v>28500</v>
      </c>
      <c r="F10" s="25"/>
      <c r="G10" s="25"/>
      <c r="H10" s="25">
        <v>10</v>
      </c>
      <c r="I10" s="25">
        <v>10</v>
      </c>
      <c r="J10" s="26">
        <f aca="true" t="shared" si="0" ref="J10:J15">G10+F10+(D10*E10)</f>
        <v>342000</v>
      </c>
      <c r="K10" s="26">
        <f aca="true" t="shared" si="1" ref="K10:K15">J10*I10*H10</f>
        <v>34200000</v>
      </c>
      <c r="L10" s="27"/>
    </row>
    <row r="11" spans="1:12" s="2" customFormat="1" ht="94.5">
      <c r="A11" s="28"/>
      <c r="B11" s="22" t="s">
        <v>80</v>
      </c>
      <c r="C11" s="22" t="s">
        <v>81</v>
      </c>
      <c r="D11" s="29">
        <v>1</v>
      </c>
      <c r="E11" s="24">
        <v>28500</v>
      </c>
      <c r="F11" s="25"/>
      <c r="G11" s="25"/>
      <c r="H11" s="25">
        <v>10</v>
      </c>
      <c r="I11" s="25">
        <v>10</v>
      </c>
      <c r="J11" s="26">
        <f t="shared" si="0"/>
        <v>28500</v>
      </c>
      <c r="K11" s="26">
        <f t="shared" si="1"/>
        <v>2850000</v>
      </c>
      <c r="L11" s="27"/>
    </row>
    <row r="12" spans="1:12" s="2" customFormat="1" ht="173.25">
      <c r="A12" s="28"/>
      <c r="B12" s="22" t="s">
        <v>77</v>
      </c>
      <c r="C12" s="22" t="s">
        <v>63</v>
      </c>
      <c r="D12" s="29">
        <v>10</v>
      </c>
      <c r="E12" s="24">
        <v>28500</v>
      </c>
      <c r="F12" s="25"/>
      <c r="G12" s="25"/>
      <c r="H12" s="25">
        <v>10</v>
      </c>
      <c r="I12" s="25">
        <v>10</v>
      </c>
      <c r="J12" s="26">
        <f t="shared" si="0"/>
        <v>285000</v>
      </c>
      <c r="K12" s="26">
        <f t="shared" si="1"/>
        <v>28500000</v>
      </c>
      <c r="L12" s="27"/>
    </row>
    <row r="13" spans="1:12" s="2" customFormat="1" ht="78.75">
      <c r="A13" s="28"/>
      <c r="B13" s="22" t="s">
        <v>78</v>
      </c>
      <c r="C13" s="22" t="s">
        <v>79</v>
      </c>
      <c r="D13" s="29">
        <v>10</v>
      </c>
      <c r="E13" s="24">
        <v>28500</v>
      </c>
      <c r="F13" s="25"/>
      <c r="G13" s="25"/>
      <c r="H13" s="25">
        <v>10</v>
      </c>
      <c r="I13" s="25">
        <v>10</v>
      </c>
      <c r="J13" s="26">
        <f t="shared" si="0"/>
        <v>285000</v>
      </c>
      <c r="K13" s="26">
        <f t="shared" si="1"/>
        <v>28500000</v>
      </c>
      <c r="L13" s="27"/>
    </row>
    <row r="14" spans="1:12" s="2" customFormat="1" ht="47.25">
      <c r="A14" s="28"/>
      <c r="B14" s="22" t="s">
        <v>82</v>
      </c>
      <c r="C14" s="22" t="s">
        <v>81</v>
      </c>
      <c r="D14" s="29">
        <v>10</v>
      </c>
      <c r="E14" s="24">
        <v>28500</v>
      </c>
      <c r="F14" s="25"/>
      <c r="G14" s="25"/>
      <c r="H14" s="25">
        <v>10</v>
      </c>
      <c r="I14" s="25">
        <v>10</v>
      </c>
      <c r="J14" s="26">
        <f t="shared" si="0"/>
        <v>285000</v>
      </c>
      <c r="K14" s="26">
        <f t="shared" si="1"/>
        <v>28500000</v>
      </c>
      <c r="L14" s="27"/>
    </row>
    <row r="15" spans="1:12" s="2" customFormat="1" ht="31.5">
      <c r="A15" s="28"/>
      <c r="B15" s="22" t="s">
        <v>83</v>
      </c>
      <c r="C15" s="22" t="s">
        <v>56</v>
      </c>
      <c r="D15" s="29">
        <v>8</v>
      </c>
      <c r="E15" s="24">
        <v>28500</v>
      </c>
      <c r="F15" s="25"/>
      <c r="G15" s="25"/>
      <c r="H15" s="25">
        <v>10</v>
      </c>
      <c r="I15" s="25">
        <v>10</v>
      </c>
      <c r="J15" s="26">
        <f t="shared" si="0"/>
        <v>228000</v>
      </c>
      <c r="K15" s="26">
        <f t="shared" si="1"/>
        <v>22800000</v>
      </c>
      <c r="L15" s="27"/>
    </row>
    <row r="16" spans="1:12" s="2" customFormat="1" ht="47.25">
      <c r="A16" s="20"/>
      <c r="B16" s="54" t="s">
        <v>84</v>
      </c>
      <c r="C16" s="22"/>
      <c r="D16" s="23"/>
      <c r="E16" s="24"/>
      <c r="F16" s="25"/>
      <c r="G16" s="25"/>
      <c r="H16" s="25"/>
      <c r="I16" s="25"/>
      <c r="J16" s="26"/>
      <c r="K16" s="26"/>
      <c r="L16" s="27"/>
    </row>
    <row r="17" spans="1:12" s="2" customFormat="1" ht="126">
      <c r="A17" s="28"/>
      <c r="B17" s="22" t="s">
        <v>85</v>
      </c>
      <c r="C17" s="66" t="s">
        <v>36</v>
      </c>
      <c r="D17" s="29">
        <v>12</v>
      </c>
      <c r="E17" s="24">
        <v>28500</v>
      </c>
      <c r="F17" s="25"/>
      <c r="G17" s="25"/>
      <c r="H17" s="25">
        <v>20</v>
      </c>
      <c r="I17" s="25">
        <v>20</v>
      </c>
      <c r="J17" s="26">
        <f aca="true" t="shared" si="2" ref="J17:J23">G17+F17+(D17*E17)</f>
        <v>342000</v>
      </c>
      <c r="K17" s="26">
        <f aca="true" t="shared" si="3" ref="K17:K23">J17*I17*H17</f>
        <v>136800000</v>
      </c>
      <c r="L17" s="27"/>
    </row>
    <row r="18" spans="1:12" s="56" customFormat="1" ht="47.25">
      <c r="A18" s="67"/>
      <c r="B18" s="68" t="s">
        <v>75</v>
      </c>
      <c r="C18" s="68" t="s">
        <v>76</v>
      </c>
      <c r="D18" s="29">
        <v>1</v>
      </c>
      <c r="E18" s="69">
        <v>28500</v>
      </c>
      <c r="F18" s="70"/>
      <c r="G18" s="70"/>
      <c r="H18" s="25">
        <v>20</v>
      </c>
      <c r="I18" s="25">
        <v>20</v>
      </c>
      <c r="J18" s="71">
        <f t="shared" si="2"/>
        <v>28500</v>
      </c>
      <c r="K18" s="71">
        <f t="shared" si="3"/>
        <v>11400000</v>
      </c>
      <c r="L18" s="72"/>
    </row>
    <row r="19" spans="1:12" s="2" customFormat="1" ht="173.25">
      <c r="A19" s="28"/>
      <c r="B19" s="22" t="s">
        <v>77</v>
      </c>
      <c r="C19" s="22" t="s">
        <v>63</v>
      </c>
      <c r="D19" s="29">
        <v>10</v>
      </c>
      <c r="E19" s="24">
        <v>28500</v>
      </c>
      <c r="F19" s="25"/>
      <c r="G19" s="25"/>
      <c r="H19" s="25">
        <v>20</v>
      </c>
      <c r="I19" s="25">
        <v>20</v>
      </c>
      <c r="J19" s="26">
        <f t="shared" si="2"/>
        <v>285000</v>
      </c>
      <c r="K19" s="26">
        <f t="shared" si="3"/>
        <v>114000000</v>
      </c>
      <c r="L19" s="27"/>
    </row>
    <row r="20" spans="1:12" s="2" customFormat="1" ht="78.75">
      <c r="A20" s="28"/>
      <c r="B20" s="22" t="s">
        <v>78</v>
      </c>
      <c r="C20" s="22" t="s">
        <v>79</v>
      </c>
      <c r="D20" s="29">
        <v>10</v>
      </c>
      <c r="E20" s="24">
        <v>28500</v>
      </c>
      <c r="F20" s="25"/>
      <c r="G20" s="25"/>
      <c r="H20" s="25">
        <v>20</v>
      </c>
      <c r="I20" s="25">
        <v>20</v>
      </c>
      <c r="J20" s="26">
        <f t="shared" si="2"/>
        <v>285000</v>
      </c>
      <c r="K20" s="26">
        <f t="shared" si="3"/>
        <v>114000000</v>
      </c>
      <c r="L20" s="27"/>
    </row>
    <row r="21" spans="1:12" s="2" customFormat="1" ht="63">
      <c r="A21" s="28"/>
      <c r="B21" s="22" t="s">
        <v>86</v>
      </c>
      <c r="C21" s="22" t="s">
        <v>81</v>
      </c>
      <c r="D21" s="29">
        <v>1</v>
      </c>
      <c r="E21" s="69">
        <v>28500</v>
      </c>
      <c r="F21" s="70"/>
      <c r="G21" s="70"/>
      <c r="H21" s="25">
        <v>20</v>
      </c>
      <c r="I21" s="25">
        <v>20</v>
      </c>
      <c r="J21" s="71">
        <f t="shared" si="2"/>
        <v>28500</v>
      </c>
      <c r="K21" s="71">
        <f t="shared" si="3"/>
        <v>11400000</v>
      </c>
      <c r="L21" s="27"/>
    </row>
    <row r="22" spans="1:12" s="2" customFormat="1" ht="47.25">
      <c r="A22" s="28"/>
      <c r="B22" s="22" t="s">
        <v>82</v>
      </c>
      <c r="C22" s="22" t="s">
        <v>81</v>
      </c>
      <c r="D22" s="29">
        <v>10</v>
      </c>
      <c r="E22" s="24">
        <v>28500</v>
      </c>
      <c r="F22" s="25"/>
      <c r="G22" s="25"/>
      <c r="H22" s="25">
        <v>20</v>
      </c>
      <c r="I22" s="25">
        <v>20</v>
      </c>
      <c r="J22" s="26">
        <f t="shared" si="2"/>
        <v>285000</v>
      </c>
      <c r="K22" s="26">
        <f t="shared" si="3"/>
        <v>114000000</v>
      </c>
      <c r="L22" s="27"/>
    </row>
    <row r="23" spans="1:12" s="2" customFormat="1" ht="31.5">
      <c r="A23" s="28"/>
      <c r="B23" s="22" t="s">
        <v>83</v>
      </c>
      <c r="C23" s="22" t="s">
        <v>56</v>
      </c>
      <c r="D23" s="29">
        <v>8</v>
      </c>
      <c r="E23" s="24">
        <v>28500</v>
      </c>
      <c r="F23" s="25"/>
      <c r="G23" s="25"/>
      <c r="H23" s="25">
        <v>20</v>
      </c>
      <c r="I23" s="25">
        <v>20</v>
      </c>
      <c r="J23" s="26">
        <f t="shared" si="2"/>
        <v>228000</v>
      </c>
      <c r="K23" s="26">
        <f t="shared" si="3"/>
        <v>91200000</v>
      </c>
      <c r="L23" s="27"/>
    </row>
    <row r="24" spans="1:12" s="2" customFormat="1" ht="47.25">
      <c r="A24" s="20"/>
      <c r="B24" s="54" t="s">
        <v>87</v>
      </c>
      <c r="C24" s="22"/>
      <c r="D24" s="23"/>
      <c r="E24" s="24"/>
      <c r="F24" s="25"/>
      <c r="G24" s="25"/>
      <c r="H24" s="25"/>
      <c r="I24" s="25"/>
      <c r="J24" s="26"/>
      <c r="K24" s="26"/>
      <c r="L24" s="27"/>
    </row>
    <row r="25" spans="1:12" s="2" customFormat="1" ht="94.5">
      <c r="A25" s="28"/>
      <c r="B25" s="22" t="s">
        <v>88</v>
      </c>
      <c r="C25" s="66" t="s">
        <v>36</v>
      </c>
      <c r="D25" s="29">
        <v>12</v>
      </c>
      <c r="E25" s="24">
        <v>28500</v>
      </c>
      <c r="F25" s="25"/>
      <c r="G25" s="25"/>
      <c r="H25" s="25">
        <v>30</v>
      </c>
      <c r="I25" s="25">
        <v>30</v>
      </c>
      <c r="J25" s="26">
        <f aca="true" t="shared" si="4" ref="J25:J31">G25+F25+(D25*E25)</f>
        <v>342000</v>
      </c>
      <c r="K25" s="26">
        <f aca="true" t="shared" si="5" ref="K25:K31">J25*I25*H25</f>
        <v>307800000</v>
      </c>
      <c r="L25" s="27"/>
    </row>
    <row r="26" spans="1:12" s="56" customFormat="1" ht="47.25">
      <c r="A26" s="67"/>
      <c r="B26" s="68" t="s">
        <v>75</v>
      </c>
      <c r="C26" s="68" t="s">
        <v>76</v>
      </c>
      <c r="D26" s="29">
        <v>1</v>
      </c>
      <c r="E26" s="69">
        <v>28500</v>
      </c>
      <c r="F26" s="70"/>
      <c r="G26" s="70"/>
      <c r="H26" s="25">
        <v>30</v>
      </c>
      <c r="I26" s="25">
        <v>30</v>
      </c>
      <c r="J26" s="71">
        <f t="shared" si="4"/>
        <v>28500</v>
      </c>
      <c r="K26" s="71">
        <f t="shared" si="5"/>
        <v>25650000</v>
      </c>
      <c r="L26" s="72"/>
    </row>
    <row r="27" spans="1:12" s="2" customFormat="1" ht="173.25">
      <c r="A27" s="28"/>
      <c r="B27" s="22" t="s">
        <v>77</v>
      </c>
      <c r="C27" s="22" t="s">
        <v>63</v>
      </c>
      <c r="D27" s="29">
        <v>10</v>
      </c>
      <c r="E27" s="24">
        <v>28500</v>
      </c>
      <c r="F27" s="25"/>
      <c r="G27" s="25"/>
      <c r="H27" s="25">
        <v>30</v>
      </c>
      <c r="I27" s="25">
        <v>30</v>
      </c>
      <c r="J27" s="26">
        <f t="shared" si="4"/>
        <v>285000</v>
      </c>
      <c r="K27" s="26">
        <f t="shared" si="5"/>
        <v>256500000</v>
      </c>
      <c r="L27" s="27"/>
    </row>
    <row r="28" spans="1:12" s="2" customFormat="1" ht="78.75">
      <c r="A28" s="28"/>
      <c r="B28" s="22" t="s">
        <v>78</v>
      </c>
      <c r="C28" s="22" t="s">
        <v>79</v>
      </c>
      <c r="D28" s="29">
        <v>10</v>
      </c>
      <c r="E28" s="24">
        <v>28500</v>
      </c>
      <c r="F28" s="25"/>
      <c r="G28" s="25"/>
      <c r="H28" s="25">
        <v>30</v>
      </c>
      <c r="I28" s="25">
        <v>30</v>
      </c>
      <c r="J28" s="26">
        <f t="shared" si="4"/>
        <v>285000</v>
      </c>
      <c r="K28" s="26">
        <f t="shared" si="5"/>
        <v>256500000</v>
      </c>
      <c r="L28" s="27"/>
    </row>
    <row r="29" spans="1:12" s="2" customFormat="1" ht="63">
      <c r="A29" s="28"/>
      <c r="B29" s="22" t="s">
        <v>86</v>
      </c>
      <c r="C29" s="22" t="s">
        <v>81</v>
      </c>
      <c r="D29" s="29">
        <v>1</v>
      </c>
      <c r="E29" s="69">
        <v>28500</v>
      </c>
      <c r="F29" s="70"/>
      <c r="G29" s="70"/>
      <c r="H29" s="25">
        <v>30</v>
      </c>
      <c r="I29" s="25">
        <v>30</v>
      </c>
      <c r="J29" s="71">
        <f t="shared" si="4"/>
        <v>28500</v>
      </c>
      <c r="K29" s="71">
        <f t="shared" si="5"/>
        <v>25650000</v>
      </c>
      <c r="L29" s="27"/>
    </row>
    <row r="30" spans="1:12" s="2" customFormat="1" ht="47.25">
      <c r="A30" s="28"/>
      <c r="B30" s="22" t="s">
        <v>82</v>
      </c>
      <c r="C30" s="22" t="s">
        <v>81</v>
      </c>
      <c r="D30" s="29">
        <v>10</v>
      </c>
      <c r="E30" s="24">
        <v>28500</v>
      </c>
      <c r="F30" s="25"/>
      <c r="G30" s="25"/>
      <c r="H30" s="25">
        <v>30</v>
      </c>
      <c r="I30" s="25">
        <v>30</v>
      </c>
      <c r="J30" s="26">
        <f t="shared" si="4"/>
        <v>285000</v>
      </c>
      <c r="K30" s="26">
        <f t="shared" si="5"/>
        <v>256500000</v>
      </c>
      <c r="L30" s="27"/>
    </row>
    <row r="31" spans="1:12" s="2" customFormat="1" ht="31.5">
      <c r="A31" s="28"/>
      <c r="B31" s="22" t="s">
        <v>83</v>
      </c>
      <c r="C31" s="22" t="s">
        <v>56</v>
      </c>
      <c r="D31" s="29">
        <v>8</v>
      </c>
      <c r="E31" s="24">
        <v>28500</v>
      </c>
      <c r="F31" s="25"/>
      <c r="G31" s="25"/>
      <c r="H31" s="25">
        <v>30</v>
      </c>
      <c r="I31" s="25">
        <v>30</v>
      </c>
      <c r="J31" s="26">
        <f t="shared" si="4"/>
        <v>228000</v>
      </c>
      <c r="K31" s="26">
        <f t="shared" si="5"/>
        <v>205200000</v>
      </c>
      <c r="L31" s="27"/>
    </row>
    <row r="32" spans="1:12" s="2" customFormat="1" ht="15.75">
      <c r="A32" s="20">
        <v>2</v>
      </c>
      <c r="B32" s="21" t="s">
        <v>7</v>
      </c>
      <c r="C32" s="22" t="s">
        <v>8</v>
      </c>
      <c r="D32" s="29">
        <v>1</v>
      </c>
      <c r="E32" s="24">
        <v>28500</v>
      </c>
      <c r="F32" s="25"/>
      <c r="G32" s="25"/>
      <c r="H32" s="25">
        <v>60</v>
      </c>
      <c r="I32" s="25">
        <v>60</v>
      </c>
      <c r="J32" s="26">
        <f aca="true" t="shared" si="6" ref="J32:J38">G32+F32+(D32*E32)</f>
        <v>28500</v>
      </c>
      <c r="K32" s="26">
        <f aca="true" t="shared" si="7" ref="K32:K38">J32*I32*H32</f>
        <v>102600000</v>
      </c>
      <c r="L32" s="27"/>
    </row>
    <row r="33" spans="1:12" s="2" customFormat="1" ht="15.75">
      <c r="A33" s="30"/>
      <c r="B33" s="22"/>
      <c r="C33" s="22" t="s">
        <v>17</v>
      </c>
      <c r="D33" s="29">
        <v>0</v>
      </c>
      <c r="E33" s="24"/>
      <c r="F33" s="25"/>
      <c r="G33" s="25"/>
      <c r="H33" s="25">
        <v>0</v>
      </c>
      <c r="I33" s="25">
        <v>0</v>
      </c>
      <c r="J33" s="26">
        <f t="shared" si="6"/>
        <v>0</v>
      </c>
      <c r="K33" s="26">
        <f t="shared" si="7"/>
        <v>0</v>
      </c>
      <c r="L33" s="27"/>
    </row>
    <row r="34" spans="1:12" s="2" customFormat="1" ht="15.75">
      <c r="A34" s="30"/>
      <c r="B34" s="22"/>
      <c r="C34" s="22" t="s">
        <v>18</v>
      </c>
      <c r="D34" s="29">
        <v>0</v>
      </c>
      <c r="E34" s="24"/>
      <c r="F34" s="25"/>
      <c r="G34" s="25"/>
      <c r="H34" s="25">
        <v>0</v>
      </c>
      <c r="I34" s="25">
        <v>0</v>
      </c>
      <c r="J34" s="26">
        <f t="shared" si="6"/>
        <v>0</v>
      </c>
      <c r="K34" s="26">
        <f t="shared" si="7"/>
        <v>0</v>
      </c>
      <c r="L34" s="27"/>
    </row>
    <row r="35" spans="1:12" s="2" customFormat="1" ht="15.75">
      <c r="A35" s="20">
        <v>3</v>
      </c>
      <c r="B35" s="21" t="s">
        <v>19</v>
      </c>
      <c r="C35" s="22"/>
      <c r="D35" s="29"/>
      <c r="E35" s="24"/>
      <c r="F35" s="25"/>
      <c r="G35" s="25">
        <v>0</v>
      </c>
      <c r="H35" s="25">
        <v>0</v>
      </c>
      <c r="I35" s="25">
        <v>0</v>
      </c>
      <c r="J35" s="26">
        <f t="shared" si="6"/>
        <v>0</v>
      </c>
      <c r="K35" s="26">
        <f t="shared" si="7"/>
        <v>0</v>
      </c>
      <c r="L35" s="27"/>
    </row>
    <row r="36" spans="1:12" s="2" customFormat="1" ht="15.75">
      <c r="A36" s="28" t="s">
        <v>23</v>
      </c>
      <c r="B36" s="22" t="s">
        <v>3</v>
      </c>
      <c r="C36" s="22"/>
      <c r="D36" s="29">
        <v>0</v>
      </c>
      <c r="E36" s="24"/>
      <c r="F36" s="25"/>
      <c r="G36" s="25">
        <v>0</v>
      </c>
      <c r="H36" s="25">
        <v>0</v>
      </c>
      <c r="I36" s="25">
        <v>0</v>
      </c>
      <c r="J36" s="26">
        <f t="shared" si="6"/>
        <v>0</v>
      </c>
      <c r="K36" s="26">
        <f t="shared" si="7"/>
        <v>0</v>
      </c>
      <c r="L36" s="27"/>
    </row>
    <row r="37" spans="1:12" s="2" customFormat="1" ht="15.75">
      <c r="A37" s="28" t="s">
        <v>22</v>
      </c>
      <c r="B37" s="22" t="s">
        <v>4</v>
      </c>
      <c r="C37" s="22"/>
      <c r="D37" s="29">
        <v>0</v>
      </c>
      <c r="E37" s="24">
        <v>28500</v>
      </c>
      <c r="F37" s="25"/>
      <c r="G37" s="25"/>
      <c r="H37" s="25">
        <v>0</v>
      </c>
      <c r="I37" s="25">
        <v>0</v>
      </c>
      <c r="J37" s="26">
        <f t="shared" si="6"/>
        <v>0</v>
      </c>
      <c r="K37" s="26">
        <f t="shared" si="7"/>
        <v>0</v>
      </c>
      <c r="L37" s="27"/>
    </row>
    <row r="38" spans="1:12" s="2" customFormat="1" ht="15.75">
      <c r="A38" s="28" t="s">
        <v>21</v>
      </c>
      <c r="B38" s="22" t="s">
        <v>20</v>
      </c>
      <c r="C38" s="22"/>
      <c r="D38" s="29"/>
      <c r="E38" s="24"/>
      <c r="F38" s="25"/>
      <c r="G38" s="25"/>
      <c r="H38" s="25">
        <v>0</v>
      </c>
      <c r="I38" s="25">
        <v>0</v>
      </c>
      <c r="J38" s="26">
        <f t="shared" si="6"/>
        <v>0</v>
      </c>
      <c r="K38" s="26">
        <f t="shared" si="7"/>
        <v>0</v>
      </c>
      <c r="L38" s="27"/>
    </row>
    <row r="39" spans="1:12" s="2" customFormat="1" ht="47.25">
      <c r="A39" s="30">
        <v>4</v>
      </c>
      <c r="B39" s="22" t="s">
        <v>37</v>
      </c>
      <c r="C39" s="22"/>
      <c r="D39" s="29"/>
      <c r="E39" s="24"/>
      <c r="F39" s="25"/>
      <c r="G39" s="25"/>
      <c r="H39" s="25"/>
      <c r="I39" s="25"/>
      <c r="J39" s="26"/>
      <c r="K39" s="26"/>
      <c r="L39" s="27"/>
    </row>
    <row r="40" spans="1:12" s="2" customFormat="1" ht="15.75">
      <c r="A40" s="30"/>
      <c r="B40" s="32"/>
      <c r="C40" s="22"/>
      <c r="D40" s="29">
        <v>0</v>
      </c>
      <c r="E40" s="24">
        <v>28500</v>
      </c>
      <c r="F40" s="25"/>
      <c r="G40" s="25"/>
      <c r="H40" s="25">
        <v>0</v>
      </c>
      <c r="I40" s="25">
        <v>0</v>
      </c>
      <c r="J40" s="26">
        <f aca="true" t="shared" si="8" ref="J40:J46">G40+F40+(D40*E40)</f>
        <v>0</v>
      </c>
      <c r="K40" s="26">
        <f aca="true" t="shared" si="9" ref="K40:K46">J40*I40*H40</f>
        <v>0</v>
      </c>
      <c r="L40" s="27"/>
    </row>
    <row r="41" spans="1:12" s="2" customFormat="1" ht="15.75">
      <c r="A41" s="30"/>
      <c r="B41" s="22"/>
      <c r="D41" s="29">
        <v>0</v>
      </c>
      <c r="E41" s="24"/>
      <c r="F41" s="25"/>
      <c r="G41" s="25"/>
      <c r="H41" s="25">
        <v>0</v>
      </c>
      <c r="I41" s="25">
        <v>0</v>
      </c>
      <c r="J41" s="26">
        <f t="shared" si="8"/>
        <v>0</v>
      </c>
      <c r="K41" s="26">
        <f t="shared" si="9"/>
        <v>0</v>
      </c>
      <c r="L41" s="27"/>
    </row>
    <row r="42" spans="1:12" s="2" customFormat="1" ht="15.75">
      <c r="A42" s="30">
        <v>5</v>
      </c>
      <c r="B42" s="22" t="s">
        <v>38</v>
      </c>
      <c r="C42" s="22"/>
      <c r="D42" s="29">
        <v>0</v>
      </c>
      <c r="E42" s="24"/>
      <c r="F42" s="25"/>
      <c r="G42" s="25"/>
      <c r="H42" s="25">
        <v>0</v>
      </c>
      <c r="I42" s="25">
        <v>0</v>
      </c>
      <c r="J42" s="26">
        <f t="shared" si="8"/>
        <v>0</v>
      </c>
      <c r="K42" s="26">
        <f t="shared" si="9"/>
        <v>0</v>
      </c>
      <c r="L42" s="27"/>
    </row>
    <row r="43" spans="1:12" s="2" customFormat="1" ht="15.75">
      <c r="A43" s="30">
        <v>6</v>
      </c>
      <c r="B43" s="21" t="s">
        <v>9</v>
      </c>
      <c r="C43" s="22" t="s">
        <v>8</v>
      </c>
      <c r="D43" s="29">
        <v>0</v>
      </c>
      <c r="E43" s="24">
        <v>28500</v>
      </c>
      <c r="F43" s="25"/>
      <c r="G43" s="25"/>
      <c r="H43" s="25">
        <v>1</v>
      </c>
      <c r="I43" s="25">
        <v>1</v>
      </c>
      <c r="J43" s="26">
        <v>28500</v>
      </c>
      <c r="K43" s="26">
        <f t="shared" si="9"/>
        <v>28500</v>
      </c>
      <c r="L43" s="27"/>
    </row>
    <row r="44" spans="1:12" s="2" customFormat="1" ht="15.75">
      <c r="A44" s="33"/>
      <c r="B44" s="22"/>
      <c r="C44" s="22" t="s">
        <v>17</v>
      </c>
      <c r="D44" s="29">
        <v>0</v>
      </c>
      <c r="E44" s="24"/>
      <c r="F44" s="25"/>
      <c r="G44" s="25"/>
      <c r="H44" s="25">
        <v>0</v>
      </c>
      <c r="I44" s="25">
        <v>0</v>
      </c>
      <c r="J44" s="26">
        <f t="shared" si="8"/>
        <v>0</v>
      </c>
      <c r="K44" s="26">
        <f t="shared" si="9"/>
        <v>0</v>
      </c>
      <c r="L44" s="27"/>
    </row>
    <row r="45" spans="1:12" s="2" customFormat="1" ht="15.75">
      <c r="A45" s="33"/>
      <c r="B45" s="22"/>
      <c r="C45" s="22" t="s">
        <v>18</v>
      </c>
      <c r="D45" s="29">
        <v>0</v>
      </c>
      <c r="E45" s="24"/>
      <c r="F45" s="25"/>
      <c r="G45" s="25"/>
      <c r="H45" s="25">
        <v>0</v>
      </c>
      <c r="I45" s="25">
        <v>0</v>
      </c>
      <c r="J45" s="26">
        <f t="shared" si="8"/>
        <v>0</v>
      </c>
      <c r="K45" s="26">
        <f t="shared" si="9"/>
        <v>0</v>
      </c>
      <c r="L45" s="27"/>
    </row>
    <row r="46" spans="1:12" s="2" customFormat="1" ht="15.75">
      <c r="A46" s="34"/>
      <c r="B46" s="22"/>
      <c r="C46" s="22" t="s">
        <v>6</v>
      </c>
      <c r="D46" s="29">
        <v>0</v>
      </c>
      <c r="E46" s="24"/>
      <c r="F46" s="25"/>
      <c r="G46" s="25"/>
      <c r="H46" s="25">
        <v>0</v>
      </c>
      <c r="I46" s="25">
        <v>0</v>
      </c>
      <c r="J46" s="26">
        <f t="shared" si="8"/>
        <v>0</v>
      </c>
      <c r="K46" s="26">
        <f t="shared" si="9"/>
        <v>0</v>
      </c>
      <c r="L46" s="27"/>
    </row>
    <row r="47" spans="1:12" s="2" customFormat="1" ht="16.5" thickBot="1">
      <c r="A47" s="35"/>
      <c r="B47" s="62" t="s">
        <v>1</v>
      </c>
      <c r="C47" s="63"/>
      <c r="D47" s="36"/>
      <c r="E47" s="37"/>
      <c r="F47" s="37">
        <f>SUM(F8:F41)</f>
        <v>0</v>
      </c>
      <c r="G47" s="37">
        <f>SUM(G8:G41)</f>
        <v>0</v>
      </c>
      <c r="H47" s="38"/>
      <c r="I47" s="37"/>
      <c r="J47" s="39">
        <f>SUM(J8:J46)</f>
        <v>4474500</v>
      </c>
      <c r="K47" s="39">
        <f>SUM(K8:K46)</f>
        <v>2174578500</v>
      </c>
      <c r="L47" s="40"/>
    </row>
    <row r="48" spans="1:12" s="2" customFormat="1" ht="19.5" customHeight="1">
      <c r="A48" s="3"/>
      <c r="B48" s="4"/>
      <c r="C48" s="4"/>
      <c r="D48" s="5"/>
      <c r="E48" s="6"/>
      <c r="F48" s="6"/>
      <c r="G48" s="6"/>
      <c r="H48" s="14"/>
      <c r="I48" s="6"/>
      <c r="J48" s="6"/>
      <c r="K48" s="6"/>
      <c r="L48" s="6"/>
    </row>
  </sheetData>
  <sheetProtection/>
  <mergeCells count="6">
    <mergeCell ref="I1:K2"/>
    <mergeCell ref="B3:K3"/>
    <mergeCell ref="B4:K4"/>
    <mergeCell ref="B5:K5"/>
    <mergeCell ref="B47:C47"/>
    <mergeCell ref="A1:C2"/>
  </mergeCells>
  <printOptions/>
  <pageMargins left="0.63" right="0" top="0.57" bottom="0.48" header="0.2" footer="0.17"/>
  <pageSetup horizontalDpi="600" verticalDpi="600" orientation="landscape"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O28"/>
  <sheetViews>
    <sheetView zoomScalePageLayoutView="0" workbookViewId="0" topLeftCell="A1">
      <selection activeCell="F10" sqref="F10"/>
    </sheetView>
  </sheetViews>
  <sheetFormatPr defaultColWidth="9.140625" defaultRowHeight="19.5" customHeight="1"/>
  <cols>
    <col min="1" max="1" width="4.8515625" style="7" customWidth="1"/>
    <col min="2" max="2" width="22.28125" style="8" customWidth="1"/>
    <col min="3" max="3" width="15.140625" style="8" customWidth="1"/>
    <col min="4" max="4" width="7.421875" style="9" customWidth="1"/>
    <col min="5" max="5" width="8.140625" style="10" customWidth="1"/>
    <col min="6" max="6" width="9.00390625" style="8" customWidth="1"/>
    <col min="7" max="7" width="8.28125" style="8" customWidth="1"/>
    <col min="8" max="8" width="7.421875" style="8" customWidth="1"/>
    <col min="9" max="9" width="8.00390625" style="8" customWidth="1"/>
    <col min="10" max="10" width="10.421875" style="8" customWidth="1"/>
    <col min="11" max="11" width="15.00390625" style="8" customWidth="1"/>
    <col min="12" max="12" width="8.140625" style="8" customWidth="1"/>
    <col min="13" max="16384" width="9.140625" style="1" customWidth="1"/>
  </cols>
  <sheetData>
    <row r="1" ht="13.5" customHeight="1">
      <c r="B1" s="45"/>
    </row>
    <row r="2" spans="1:12" ht="15" customHeight="1">
      <c r="A2" s="15"/>
      <c r="B2" s="58" t="s">
        <v>25</v>
      </c>
      <c r="C2" s="58"/>
      <c r="D2" s="16"/>
      <c r="E2" s="17"/>
      <c r="F2" s="18"/>
      <c r="G2" s="18"/>
      <c r="H2" s="18"/>
      <c r="I2" s="59"/>
      <c r="J2" s="59"/>
      <c r="K2" s="59"/>
      <c r="L2" s="19"/>
    </row>
    <row r="3" spans="1:12" ht="11.25" customHeight="1">
      <c r="A3" s="15"/>
      <c r="B3" s="58"/>
      <c r="C3" s="58"/>
      <c r="D3" s="16"/>
      <c r="E3" s="17"/>
      <c r="F3" s="18"/>
      <c r="G3" s="18"/>
      <c r="H3" s="18"/>
      <c r="I3" s="59"/>
      <c r="J3" s="59"/>
      <c r="K3" s="59"/>
      <c r="L3" s="19"/>
    </row>
    <row r="4" spans="1:12" ht="16.5" customHeight="1">
      <c r="A4" s="15"/>
      <c r="B4" s="60" t="s">
        <v>11</v>
      </c>
      <c r="C4" s="60"/>
      <c r="D4" s="60"/>
      <c r="E4" s="60"/>
      <c r="F4" s="60"/>
      <c r="G4" s="60"/>
      <c r="H4" s="60"/>
      <c r="I4" s="60"/>
      <c r="J4" s="60"/>
      <c r="K4" s="60"/>
      <c r="L4" s="18"/>
    </row>
    <row r="5" spans="1:12" s="2" customFormat="1" ht="42" customHeight="1">
      <c r="A5" s="61" t="s">
        <v>89</v>
      </c>
      <c r="B5" s="61"/>
      <c r="C5" s="61"/>
      <c r="D5" s="61"/>
      <c r="E5" s="61"/>
      <c r="F5" s="61"/>
      <c r="G5" s="61"/>
      <c r="H5" s="61"/>
      <c r="I5" s="61"/>
      <c r="J5" s="61"/>
      <c r="K5" s="61"/>
      <c r="L5" s="61"/>
    </row>
    <row r="6" spans="1:12" s="2" customFormat="1" ht="19.5" customHeight="1">
      <c r="A6" s="11" t="s">
        <v>10</v>
      </c>
      <c r="B6" s="57" t="s">
        <v>24</v>
      </c>
      <c r="C6" s="57"/>
      <c r="D6" s="57"/>
      <c r="E6" s="57"/>
      <c r="F6" s="57"/>
      <c r="G6" s="57"/>
      <c r="H6" s="57"/>
      <c r="I6" s="57"/>
      <c r="J6" s="57"/>
      <c r="K6" s="57"/>
      <c r="L6" s="12"/>
    </row>
    <row r="7" spans="1:12" s="2" customFormat="1" ht="12" customHeight="1" thickBot="1">
      <c r="A7" s="11"/>
      <c r="B7" s="13"/>
      <c r="C7" s="13"/>
      <c r="D7" s="13"/>
      <c r="E7" s="13"/>
      <c r="F7" s="13"/>
      <c r="G7" s="13"/>
      <c r="H7" s="13"/>
      <c r="I7" s="13"/>
      <c r="J7" s="13"/>
      <c r="K7" s="13"/>
      <c r="L7" s="12"/>
    </row>
    <row r="8" spans="1:15" s="73" customFormat="1" ht="99.75">
      <c r="A8" s="46" t="s">
        <v>0</v>
      </c>
      <c r="B8" s="47" t="s">
        <v>13</v>
      </c>
      <c r="C8" s="47" t="s">
        <v>15</v>
      </c>
      <c r="D8" s="48" t="s">
        <v>39</v>
      </c>
      <c r="E8" s="49" t="s">
        <v>40</v>
      </c>
      <c r="F8" s="50" t="s">
        <v>41</v>
      </c>
      <c r="G8" s="48" t="s">
        <v>42</v>
      </c>
      <c r="H8" s="48" t="s">
        <v>16</v>
      </c>
      <c r="I8" s="48" t="s">
        <v>14</v>
      </c>
      <c r="J8" s="51" t="s">
        <v>43</v>
      </c>
      <c r="K8" s="51" t="s">
        <v>44</v>
      </c>
      <c r="L8" s="52" t="s">
        <v>5</v>
      </c>
      <c r="N8" s="73">
        <f>5000000/22</f>
        <v>227272.72727272726</v>
      </c>
      <c r="O8" s="73">
        <f>N8/8</f>
        <v>28409.090909090908</v>
      </c>
    </row>
    <row r="9" spans="1:12" s="2" customFormat="1" ht="18" customHeight="1">
      <c r="A9" s="20">
        <v>1</v>
      </c>
      <c r="B9" s="21" t="s">
        <v>2</v>
      </c>
      <c r="C9" s="22"/>
      <c r="D9" s="23"/>
      <c r="E9" s="24"/>
      <c r="F9" s="25"/>
      <c r="G9" s="25"/>
      <c r="H9" s="25"/>
      <c r="I9" s="25"/>
      <c r="J9" s="26"/>
      <c r="K9" s="26"/>
      <c r="L9" s="27"/>
    </row>
    <row r="10" spans="1:12" s="2" customFormat="1" ht="94.5">
      <c r="A10" s="28"/>
      <c r="B10" s="22" t="s">
        <v>90</v>
      </c>
      <c r="C10" s="22" t="s">
        <v>91</v>
      </c>
      <c r="D10" s="29">
        <v>30</v>
      </c>
      <c r="E10" s="24">
        <v>28500</v>
      </c>
      <c r="F10" s="25"/>
      <c r="G10" s="25"/>
      <c r="H10" s="25">
        <v>10</v>
      </c>
      <c r="I10" s="25">
        <v>10</v>
      </c>
      <c r="J10" s="26">
        <f>G10+F10+(D10*E10)</f>
        <v>855000</v>
      </c>
      <c r="K10" s="26">
        <f>J10*I10*H10</f>
        <v>85500000</v>
      </c>
      <c r="L10" s="27"/>
    </row>
    <row r="11" spans="1:12" s="2" customFormat="1" ht="126">
      <c r="A11" s="30"/>
      <c r="B11" s="22" t="s">
        <v>92</v>
      </c>
      <c r="C11" s="31" t="s">
        <v>54</v>
      </c>
      <c r="D11" s="29">
        <v>20</v>
      </c>
      <c r="E11" s="24">
        <v>28500</v>
      </c>
      <c r="F11" s="25"/>
      <c r="G11" s="25"/>
      <c r="H11" s="25">
        <v>10</v>
      </c>
      <c r="I11" s="25">
        <v>10</v>
      </c>
      <c r="J11" s="26">
        <f>G11+F11+(D11*E11)</f>
        <v>570000</v>
      </c>
      <c r="K11" s="26">
        <f>J11*I11*H11</f>
        <v>57000000</v>
      </c>
      <c r="L11" s="27"/>
    </row>
    <row r="12" spans="1:12" s="2" customFormat="1" ht="18" customHeight="1">
      <c r="A12" s="20">
        <v>2</v>
      </c>
      <c r="B12" s="21" t="s">
        <v>7</v>
      </c>
      <c r="C12" s="22" t="s">
        <v>8</v>
      </c>
      <c r="D12" s="29">
        <v>1</v>
      </c>
      <c r="E12" s="24">
        <v>28500</v>
      </c>
      <c r="F12" s="25"/>
      <c r="G12" s="25"/>
      <c r="H12" s="25">
        <v>1</v>
      </c>
      <c r="I12" s="25">
        <v>1</v>
      </c>
      <c r="J12" s="26">
        <f aca="true" t="shared" si="0" ref="J12:J18">G12+F12+(D12*E12)</f>
        <v>28500</v>
      </c>
      <c r="K12" s="26">
        <f aca="true" t="shared" si="1" ref="K12:K18">J12*I12*H12</f>
        <v>28500</v>
      </c>
      <c r="L12" s="27"/>
    </row>
    <row r="13" spans="1:12" s="2" customFormat="1" ht="18" customHeight="1">
      <c r="A13" s="30"/>
      <c r="B13" s="22"/>
      <c r="C13" s="22" t="s">
        <v>17</v>
      </c>
      <c r="D13" s="29">
        <v>0</v>
      </c>
      <c r="E13" s="24"/>
      <c r="F13" s="25"/>
      <c r="G13" s="25"/>
      <c r="H13" s="25">
        <v>0</v>
      </c>
      <c r="I13" s="25">
        <v>0</v>
      </c>
      <c r="J13" s="26">
        <f t="shared" si="0"/>
        <v>0</v>
      </c>
      <c r="K13" s="26">
        <f t="shared" si="1"/>
        <v>0</v>
      </c>
      <c r="L13" s="27"/>
    </row>
    <row r="14" spans="1:12" s="2" customFormat="1" ht="18" customHeight="1">
      <c r="A14" s="30"/>
      <c r="B14" s="22"/>
      <c r="C14" s="22" t="s">
        <v>18</v>
      </c>
      <c r="D14" s="29">
        <v>0</v>
      </c>
      <c r="E14" s="24"/>
      <c r="F14" s="25"/>
      <c r="G14" s="25"/>
      <c r="H14" s="25">
        <v>0</v>
      </c>
      <c r="I14" s="25">
        <v>0</v>
      </c>
      <c r="J14" s="26">
        <f t="shared" si="0"/>
        <v>0</v>
      </c>
      <c r="K14" s="26">
        <f t="shared" si="1"/>
        <v>0</v>
      </c>
      <c r="L14" s="27"/>
    </row>
    <row r="15" spans="1:12" s="2" customFormat="1" ht="31.5">
      <c r="A15" s="20">
        <v>3</v>
      </c>
      <c r="B15" s="21" t="s">
        <v>19</v>
      </c>
      <c r="C15" s="22"/>
      <c r="D15" s="29"/>
      <c r="E15" s="24"/>
      <c r="F15" s="25"/>
      <c r="G15" s="25">
        <v>0</v>
      </c>
      <c r="H15" s="25">
        <v>0</v>
      </c>
      <c r="I15" s="25">
        <v>0</v>
      </c>
      <c r="J15" s="26">
        <f t="shared" si="0"/>
        <v>0</v>
      </c>
      <c r="K15" s="26">
        <f t="shared" si="1"/>
        <v>0</v>
      </c>
      <c r="L15" s="27"/>
    </row>
    <row r="16" spans="1:12" s="2" customFormat="1" ht="18" customHeight="1">
      <c r="A16" s="28" t="s">
        <v>23</v>
      </c>
      <c r="B16" s="22" t="s">
        <v>3</v>
      </c>
      <c r="C16" s="22"/>
      <c r="D16" s="29">
        <v>0</v>
      </c>
      <c r="E16" s="24"/>
      <c r="F16" s="25"/>
      <c r="G16" s="25">
        <v>0</v>
      </c>
      <c r="H16" s="25">
        <v>0</v>
      </c>
      <c r="I16" s="25">
        <v>0</v>
      </c>
      <c r="J16" s="26">
        <f t="shared" si="0"/>
        <v>0</v>
      </c>
      <c r="K16" s="26">
        <f t="shared" si="1"/>
        <v>0</v>
      </c>
      <c r="L16" s="27"/>
    </row>
    <row r="17" spans="1:12" s="2" customFormat="1" ht="18" customHeight="1">
      <c r="A17" s="28" t="s">
        <v>22</v>
      </c>
      <c r="B17" s="22" t="s">
        <v>4</v>
      </c>
      <c r="C17" s="22"/>
      <c r="D17" s="29">
        <v>0</v>
      </c>
      <c r="E17" s="24">
        <v>28500</v>
      </c>
      <c r="F17" s="25"/>
      <c r="G17" s="25"/>
      <c r="H17" s="25">
        <v>0</v>
      </c>
      <c r="I17" s="25">
        <v>0</v>
      </c>
      <c r="J17" s="26">
        <f t="shared" si="0"/>
        <v>0</v>
      </c>
      <c r="K17" s="26">
        <f t="shared" si="1"/>
        <v>0</v>
      </c>
      <c r="L17" s="27"/>
    </row>
    <row r="18" spans="1:12" s="2" customFormat="1" ht="18" customHeight="1">
      <c r="A18" s="28" t="s">
        <v>21</v>
      </c>
      <c r="B18" s="22" t="s">
        <v>20</v>
      </c>
      <c r="C18" s="22"/>
      <c r="D18" s="29"/>
      <c r="E18" s="24"/>
      <c r="F18" s="25"/>
      <c r="G18" s="25"/>
      <c r="H18" s="25">
        <v>0</v>
      </c>
      <c r="I18" s="25">
        <v>0</v>
      </c>
      <c r="J18" s="26">
        <f t="shared" si="0"/>
        <v>0</v>
      </c>
      <c r="K18" s="26">
        <f t="shared" si="1"/>
        <v>0</v>
      </c>
      <c r="L18" s="27"/>
    </row>
    <row r="19" spans="1:12" s="2" customFormat="1" ht="65.25" customHeight="1">
      <c r="A19" s="30">
        <v>4</v>
      </c>
      <c r="B19" s="22" t="s">
        <v>37</v>
      </c>
      <c r="C19" s="22"/>
      <c r="D19" s="29"/>
      <c r="E19" s="24"/>
      <c r="F19" s="25"/>
      <c r="G19" s="25"/>
      <c r="H19" s="25"/>
      <c r="I19" s="25"/>
      <c r="J19" s="26"/>
      <c r="K19" s="26"/>
      <c r="L19" s="27"/>
    </row>
    <row r="20" spans="1:12" s="2" customFormat="1" ht="22.5" customHeight="1">
      <c r="A20" s="30"/>
      <c r="B20" s="32"/>
      <c r="C20" s="22"/>
      <c r="D20" s="29">
        <v>0</v>
      </c>
      <c r="E20" s="24">
        <v>28500</v>
      </c>
      <c r="F20" s="25"/>
      <c r="G20" s="25"/>
      <c r="H20" s="25">
        <v>0</v>
      </c>
      <c r="I20" s="25">
        <v>0</v>
      </c>
      <c r="J20" s="26">
        <f aca="true" t="shared" si="2" ref="J20:J26">G20+F20+(D20*E20)</f>
        <v>0</v>
      </c>
      <c r="K20" s="26">
        <f aca="true" t="shared" si="3" ref="K20:K26">J20*I20*H20</f>
        <v>0</v>
      </c>
      <c r="L20" s="27"/>
    </row>
    <row r="21" spans="1:12" s="2" customFormat="1" ht="18" customHeight="1">
      <c r="A21" s="30"/>
      <c r="B21" s="22"/>
      <c r="D21" s="29">
        <v>0</v>
      </c>
      <c r="E21" s="24"/>
      <c r="F21" s="25"/>
      <c r="G21" s="25"/>
      <c r="H21" s="25">
        <v>0</v>
      </c>
      <c r="I21" s="25">
        <v>0</v>
      </c>
      <c r="J21" s="26">
        <f t="shared" si="2"/>
        <v>0</v>
      </c>
      <c r="K21" s="26">
        <f t="shared" si="3"/>
        <v>0</v>
      </c>
      <c r="L21" s="27"/>
    </row>
    <row r="22" spans="1:12" s="2" customFormat="1" ht="18" customHeight="1">
      <c r="A22" s="30">
        <v>5</v>
      </c>
      <c r="B22" s="22" t="s">
        <v>38</v>
      </c>
      <c r="C22" s="22"/>
      <c r="D22" s="29">
        <v>0</v>
      </c>
      <c r="E22" s="24"/>
      <c r="F22" s="25"/>
      <c r="G22" s="25"/>
      <c r="H22" s="25">
        <v>0</v>
      </c>
      <c r="I22" s="25">
        <v>0</v>
      </c>
      <c r="J22" s="26">
        <f t="shared" si="2"/>
        <v>0</v>
      </c>
      <c r="K22" s="26">
        <f t="shared" si="3"/>
        <v>0</v>
      </c>
      <c r="L22" s="27"/>
    </row>
    <row r="23" spans="1:12" s="2" customFormat="1" ht="15.75">
      <c r="A23" s="30">
        <v>6</v>
      </c>
      <c r="B23" s="21" t="s">
        <v>9</v>
      </c>
      <c r="C23" s="22" t="s">
        <v>8</v>
      </c>
      <c r="D23" s="29">
        <v>0</v>
      </c>
      <c r="E23" s="24">
        <v>28500</v>
      </c>
      <c r="F23" s="25"/>
      <c r="G23" s="25"/>
      <c r="H23" s="25">
        <v>1</v>
      </c>
      <c r="I23" s="25">
        <v>1</v>
      </c>
      <c r="J23" s="26">
        <v>28500</v>
      </c>
      <c r="K23" s="26">
        <f t="shared" si="3"/>
        <v>28500</v>
      </c>
      <c r="L23" s="27"/>
    </row>
    <row r="24" spans="1:12" s="2" customFormat="1" ht="18" customHeight="1">
      <c r="A24" s="33"/>
      <c r="B24" s="22"/>
      <c r="C24" s="22" t="s">
        <v>17</v>
      </c>
      <c r="D24" s="29">
        <v>0</v>
      </c>
      <c r="E24" s="24"/>
      <c r="F24" s="25"/>
      <c r="G24" s="25"/>
      <c r="H24" s="25">
        <v>0</v>
      </c>
      <c r="I24" s="25">
        <v>0</v>
      </c>
      <c r="J24" s="26">
        <f t="shared" si="2"/>
        <v>0</v>
      </c>
      <c r="K24" s="26">
        <f t="shared" si="3"/>
        <v>0</v>
      </c>
      <c r="L24" s="27"/>
    </row>
    <row r="25" spans="1:12" s="2" customFormat="1" ht="18" customHeight="1">
      <c r="A25" s="33"/>
      <c r="B25" s="22"/>
      <c r="C25" s="22" t="s">
        <v>18</v>
      </c>
      <c r="D25" s="29">
        <v>0</v>
      </c>
      <c r="E25" s="24"/>
      <c r="F25" s="25"/>
      <c r="G25" s="25"/>
      <c r="H25" s="25">
        <v>0</v>
      </c>
      <c r="I25" s="25">
        <v>0</v>
      </c>
      <c r="J25" s="26">
        <f t="shared" si="2"/>
        <v>0</v>
      </c>
      <c r="K25" s="26">
        <f t="shared" si="3"/>
        <v>0</v>
      </c>
      <c r="L25" s="27"/>
    </row>
    <row r="26" spans="1:12" s="2" customFormat="1" ht="18" customHeight="1">
      <c r="A26" s="34"/>
      <c r="B26" s="22"/>
      <c r="C26" s="22" t="s">
        <v>6</v>
      </c>
      <c r="D26" s="29">
        <v>0</v>
      </c>
      <c r="E26" s="24"/>
      <c r="F26" s="25"/>
      <c r="G26" s="25"/>
      <c r="H26" s="25">
        <v>0</v>
      </c>
      <c r="I26" s="25">
        <v>0</v>
      </c>
      <c r="J26" s="26">
        <f t="shared" si="2"/>
        <v>0</v>
      </c>
      <c r="K26" s="26">
        <f t="shared" si="3"/>
        <v>0</v>
      </c>
      <c r="L26" s="27"/>
    </row>
    <row r="27" spans="1:12" s="2" customFormat="1" ht="19.5" customHeight="1" thickBot="1">
      <c r="A27" s="35"/>
      <c r="B27" s="62" t="s">
        <v>1</v>
      </c>
      <c r="C27" s="63"/>
      <c r="D27" s="36"/>
      <c r="E27" s="37"/>
      <c r="F27" s="37">
        <f>SUM(F9:F21)</f>
        <v>0</v>
      </c>
      <c r="G27" s="37">
        <f>SUM(G9:G21)</f>
        <v>0</v>
      </c>
      <c r="H27" s="38"/>
      <c r="I27" s="37"/>
      <c r="J27" s="39">
        <f>SUM(J9:J26)</f>
        <v>1482000</v>
      </c>
      <c r="K27" s="39">
        <f>SUM(K9:K26)</f>
        <v>142557000</v>
      </c>
      <c r="L27" s="40"/>
    </row>
    <row r="28" spans="1:12" s="2" customFormat="1" ht="19.5" customHeight="1">
      <c r="A28" s="3"/>
      <c r="B28" s="4"/>
      <c r="C28" s="4"/>
      <c r="D28" s="5"/>
      <c r="E28" s="6"/>
      <c r="F28" s="6"/>
      <c r="G28" s="6"/>
      <c r="H28" s="14"/>
      <c r="I28" s="6"/>
      <c r="J28" s="6"/>
      <c r="K28" s="6"/>
      <c r="L28" s="6"/>
    </row>
  </sheetData>
  <sheetProtection/>
  <mergeCells count="6">
    <mergeCell ref="B2:C3"/>
    <mergeCell ref="I2:K3"/>
    <mergeCell ref="B4:K4"/>
    <mergeCell ref="A5:L5"/>
    <mergeCell ref="B6:K6"/>
    <mergeCell ref="B27:C27"/>
  </mergeCells>
  <printOptions/>
  <pageMargins left="0.7" right="0.45" top="0.75" bottom="0.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28"/>
  <sheetViews>
    <sheetView zoomScalePageLayoutView="0" workbookViewId="0" topLeftCell="A22">
      <selection activeCell="H10" sqref="H10"/>
    </sheetView>
  </sheetViews>
  <sheetFormatPr defaultColWidth="9.140625" defaultRowHeight="19.5" customHeight="1"/>
  <cols>
    <col min="1" max="1" width="4.8515625" style="41" customWidth="1"/>
    <col min="2" max="2" width="22.28125" style="44" customWidth="1"/>
    <col min="3" max="3" width="15.140625" style="44" customWidth="1"/>
    <col min="4" max="4" width="7.421875" style="42" customWidth="1"/>
    <col min="5" max="5" width="8.140625" style="43" customWidth="1"/>
    <col min="6" max="6" width="9.00390625" style="44" customWidth="1"/>
    <col min="7" max="7" width="8.28125" style="44" customWidth="1"/>
    <col min="8" max="8" width="7.421875" style="44" customWidth="1"/>
    <col min="9" max="9" width="8.00390625" style="44" customWidth="1"/>
    <col min="10" max="10" width="10.421875" style="44" customWidth="1"/>
    <col min="11" max="11" width="15.00390625" style="44" customWidth="1"/>
    <col min="12" max="12" width="8.140625" style="44" customWidth="1"/>
    <col min="13" max="16384" width="9.140625" style="2" customWidth="1"/>
  </cols>
  <sheetData>
    <row r="1" ht="13.5" customHeight="1">
      <c r="B1" s="53"/>
    </row>
    <row r="2" spans="2:12" ht="15" customHeight="1">
      <c r="B2" s="58" t="s">
        <v>25</v>
      </c>
      <c r="C2" s="58"/>
      <c r="I2" s="59"/>
      <c r="J2" s="59"/>
      <c r="K2" s="59"/>
      <c r="L2" s="19"/>
    </row>
    <row r="3" spans="2:12" ht="11.25" customHeight="1">
      <c r="B3" s="58"/>
      <c r="C3" s="58"/>
      <c r="I3" s="59"/>
      <c r="J3" s="59"/>
      <c r="K3" s="59"/>
      <c r="L3" s="19"/>
    </row>
    <row r="4" spans="2:11" ht="16.5" customHeight="1">
      <c r="B4" s="60" t="s">
        <v>11</v>
      </c>
      <c r="C4" s="60"/>
      <c r="D4" s="60"/>
      <c r="E4" s="60"/>
      <c r="F4" s="60"/>
      <c r="G4" s="60"/>
      <c r="H4" s="60"/>
      <c r="I4" s="60"/>
      <c r="J4" s="60"/>
      <c r="K4" s="60"/>
    </row>
    <row r="5" spans="1:12" ht="42" customHeight="1">
      <c r="A5" s="61" t="s">
        <v>95</v>
      </c>
      <c r="B5" s="61"/>
      <c r="C5" s="61"/>
      <c r="D5" s="61"/>
      <c r="E5" s="61"/>
      <c r="F5" s="61"/>
      <c r="G5" s="61"/>
      <c r="H5" s="61"/>
      <c r="I5" s="61"/>
      <c r="J5" s="61"/>
      <c r="K5" s="61"/>
      <c r="L5" s="61"/>
    </row>
    <row r="6" spans="1:12" ht="19.5" customHeight="1">
      <c r="A6" s="11" t="s">
        <v>10</v>
      </c>
      <c r="B6" s="57" t="s">
        <v>24</v>
      </c>
      <c r="C6" s="57"/>
      <c r="D6" s="57"/>
      <c r="E6" s="57"/>
      <c r="F6" s="57"/>
      <c r="G6" s="57"/>
      <c r="H6" s="57"/>
      <c r="I6" s="57"/>
      <c r="J6" s="57"/>
      <c r="K6" s="57"/>
      <c r="L6" s="12"/>
    </row>
    <row r="7" spans="1:12" ht="12" customHeight="1" thickBot="1">
      <c r="A7" s="11"/>
      <c r="B7" s="13"/>
      <c r="C7" s="13"/>
      <c r="D7" s="13"/>
      <c r="E7" s="13"/>
      <c r="F7" s="13"/>
      <c r="G7" s="13"/>
      <c r="H7" s="13"/>
      <c r="I7" s="13"/>
      <c r="J7" s="13"/>
      <c r="K7" s="13"/>
      <c r="L7" s="12"/>
    </row>
    <row r="8" spans="1:15" s="73" customFormat="1" ht="99.75">
      <c r="A8" s="46" t="s">
        <v>0</v>
      </c>
      <c r="B8" s="47" t="s">
        <v>13</v>
      </c>
      <c r="C8" s="47" t="s">
        <v>15</v>
      </c>
      <c r="D8" s="48" t="s">
        <v>39</v>
      </c>
      <c r="E8" s="49" t="s">
        <v>40</v>
      </c>
      <c r="F8" s="50" t="s">
        <v>41</v>
      </c>
      <c r="G8" s="48" t="s">
        <v>42</v>
      </c>
      <c r="H8" s="48" t="s">
        <v>16</v>
      </c>
      <c r="I8" s="48" t="s">
        <v>14</v>
      </c>
      <c r="J8" s="51" t="s">
        <v>43</v>
      </c>
      <c r="K8" s="51" t="s">
        <v>44</v>
      </c>
      <c r="L8" s="52" t="s">
        <v>5</v>
      </c>
      <c r="N8" s="73">
        <f>5000000/22</f>
        <v>227272.72727272726</v>
      </c>
      <c r="O8" s="73">
        <f>N8/8</f>
        <v>28409.090909090908</v>
      </c>
    </row>
    <row r="9" spans="1:12" ht="18" customHeight="1">
      <c r="A9" s="20">
        <v>1</v>
      </c>
      <c r="B9" s="21" t="s">
        <v>2</v>
      </c>
      <c r="C9" s="22"/>
      <c r="D9" s="23"/>
      <c r="E9" s="24"/>
      <c r="F9" s="25"/>
      <c r="G9" s="25"/>
      <c r="H9" s="25"/>
      <c r="I9" s="25"/>
      <c r="J9" s="26"/>
      <c r="K9" s="26"/>
      <c r="L9" s="27"/>
    </row>
    <row r="10" spans="1:12" ht="94.5">
      <c r="A10" s="28"/>
      <c r="B10" s="22" t="s">
        <v>93</v>
      </c>
      <c r="C10" s="22" t="s">
        <v>91</v>
      </c>
      <c r="D10" s="29">
        <v>30</v>
      </c>
      <c r="E10" s="24">
        <v>28500</v>
      </c>
      <c r="F10" s="25"/>
      <c r="G10" s="25"/>
      <c r="H10" s="25">
        <v>5</v>
      </c>
      <c r="I10" s="25">
        <v>5</v>
      </c>
      <c r="J10" s="26">
        <f>G10+F10+(D10*E10)</f>
        <v>855000</v>
      </c>
      <c r="K10" s="26">
        <f>J10*I10*H10</f>
        <v>21375000</v>
      </c>
      <c r="L10" s="27"/>
    </row>
    <row r="11" spans="1:12" ht="126">
      <c r="A11" s="30"/>
      <c r="B11" s="22" t="s">
        <v>92</v>
      </c>
      <c r="C11" s="31" t="s">
        <v>54</v>
      </c>
      <c r="D11" s="29">
        <v>20</v>
      </c>
      <c r="E11" s="24">
        <v>28500</v>
      </c>
      <c r="F11" s="25"/>
      <c r="G11" s="25"/>
      <c r="H11" s="25">
        <v>5</v>
      </c>
      <c r="I11" s="25">
        <v>5</v>
      </c>
      <c r="J11" s="26">
        <f>G11+F11+(D11*E11)</f>
        <v>570000</v>
      </c>
      <c r="K11" s="26">
        <f>J11*I11*H11</f>
        <v>14250000</v>
      </c>
      <c r="L11" s="27"/>
    </row>
    <row r="12" spans="1:12" ht="18" customHeight="1">
      <c r="A12" s="20">
        <v>2</v>
      </c>
      <c r="B12" s="21" t="s">
        <v>7</v>
      </c>
      <c r="C12" s="22" t="s">
        <v>8</v>
      </c>
      <c r="D12" s="29">
        <v>1</v>
      </c>
      <c r="E12" s="24">
        <v>28500</v>
      </c>
      <c r="F12" s="25"/>
      <c r="G12" s="25"/>
      <c r="H12" s="25">
        <v>1</v>
      </c>
      <c r="I12" s="25">
        <v>1</v>
      </c>
      <c r="J12" s="26">
        <f aca="true" t="shared" si="0" ref="J12:J18">G12+F12+(D12*E12)</f>
        <v>28500</v>
      </c>
      <c r="K12" s="26">
        <f aca="true" t="shared" si="1" ref="K12:K18">J12*I12*H12</f>
        <v>28500</v>
      </c>
      <c r="L12" s="27"/>
    </row>
    <row r="13" spans="1:12" ht="18" customHeight="1">
      <c r="A13" s="30"/>
      <c r="B13" s="22"/>
      <c r="C13" s="22" t="s">
        <v>17</v>
      </c>
      <c r="D13" s="29">
        <v>0</v>
      </c>
      <c r="E13" s="24"/>
      <c r="F13" s="25"/>
      <c r="G13" s="25"/>
      <c r="H13" s="25">
        <v>0</v>
      </c>
      <c r="I13" s="25">
        <v>0</v>
      </c>
      <c r="J13" s="26">
        <f t="shared" si="0"/>
        <v>0</v>
      </c>
      <c r="K13" s="26">
        <f t="shared" si="1"/>
        <v>0</v>
      </c>
      <c r="L13" s="27"/>
    </row>
    <row r="14" spans="1:12" ht="18" customHeight="1">
      <c r="A14" s="30"/>
      <c r="B14" s="22"/>
      <c r="C14" s="22" t="s">
        <v>18</v>
      </c>
      <c r="D14" s="29">
        <v>0</v>
      </c>
      <c r="E14" s="24"/>
      <c r="F14" s="25"/>
      <c r="G14" s="25"/>
      <c r="H14" s="25">
        <v>0</v>
      </c>
      <c r="I14" s="25">
        <v>0</v>
      </c>
      <c r="J14" s="26">
        <f t="shared" si="0"/>
        <v>0</v>
      </c>
      <c r="K14" s="26">
        <f t="shared" si="1"/>
        <v>0</v>
      </c>
      <c r="L14" s="27"/>
    </row>
    <row r="15" spans="1:12" ht="31.5">
      <c r="A15" s="20">
        <v>3</v>
      </c>
      <c r="B15" s="21" t="s">
        <v>19</v>
      </c>
      <c r="C15" s="22"/>
      <c r="D15" s="29"/>
      <c r="E15" s="24"/>
      <c r="F15" s="25"/>
      <c r="G15" s="25">
        <v>0</v>
      </c>
      <c r="H15" s="25">
        <v>0</v>
      </c>
      <c r="I15" s="25">
        <v>0</v>
      </c>
      <c r="J15" s="26">
        <f t="shared" si="0"/>
        <v>0</v>
      </c>
      <c r="K15" s="26">
        <f t="shared" si="1"/>
        <v>0</v>
      </c>
      <c r="L15" s="27"/>
    </row>
    <row r="16" spans="1:12" ht="18" customHeight="1">
      <c r="A16" s="28" t="s">
        <v>23</v>
      </c>
      <c r="B16" s="22" t="s">
        <v>3</v>
      </c>
      <c r="C16" s="22"/>
      <c r="D16" s="29">
        <v>0</v>
      </c>
      <c r="E16" s="24"/>
      <c r="F16" s="25"/>
      <c r="G16" s="25">
        <v>0</v>
      </c>
      <c r="H16" s="25">
        <v>0</v>
      </c>
      <c r="I16" s="25">
        <v>0</v>
      </c>
      <c r="J16" s="26">
        <f t="shared" si="0"/>
        <v>0</v>
      </c>
      <c r="K16" s="26">
        <f t="shared" si="1"/>
        <v>0</v>
      </c>
      <c r="L16" s="27"/>
    </row>
    <row r="17" spans="1:12" ht="18" customHeight="1">
      <c r="A17" s="28" t="s">
        <v>22</v>
      </c>
      <c r="B17" s="22" t="s">
        <v>4</v>
      </c>
      <c r="C17" s="22"/>
      <c r="D17" s="29">
        <v>0</v>
      </c>
      <c r="E17" s="24">
        <v>28500</v>
      </c>
      <c r="F17" s="25"/>
      <c r="G17" s="25"/>
      <c r="H17" s="25">
        <v>0</v>
      </c>
      <c r="I17" s="25">
        <v>0</v>
      </c>
      <c r="J17" s="26">
        <f t="shared" si="0"/>
        <v>0</v>
      </c>
      <c r="K17" s="26">
        <f t="shared" si="1"/>
        <v>0</v>
      </c>
      <c r="L17" s="27"/>
    </row>
    <row r="18" spans="1:12" ht="18" customHeight="1">
      <c r="A18" s="28" t="s">
        <v>21</v>
      </c>
      <c r="B18" s="22" t="s">
        <v>20</v>
      </c>
      <c r="C18" s="22"/>
      <c r="D18" s="29"/>
      <c r="E18" s="24"/>
      <c r="F18" s="25"/>
      <c r="G18" s="25"/>
      <c r="H18" s="25">
        <v>0</v>
      </c>
      <c r="I18" s="25">
        <v>0</v>
      </c>
      <c r="J18" s="26">
        <f t="shared" si="0"/>
        <v>0</v>
      </c>
      <c r="K18" s="26">
        <f t="shared" si="1"/>
        <v>0</v>
      </c>
      <c r="L18" s="27"/>
    </row>
    <row r="19" spans="1:12" ht="65.25" customHeight="1">
      <c r="A19" s="30">
        <v>4</v>
      </c>
      <c r="B19" s="22" t="s">
        <v>37</v>
      </c>
      <c r="C19" s="22"/>
      <c r="D19" s="29"/>
      <c r="E19" s="24"/>
      <c r="F19" s="25"/>
      <c r="G19" s="25"/>
      <c r="H19" s="25"/>
      <c r="I19" s="25"/>
      <c r="J19" s="26"/>
      <c r="K19" s="26"/>
      <c r="L19" s="27"/>
    </row>
    <row r="20" spans="1:12" ht="22.5" customHeight="1">
      <c r="A20" s="30"/>
      <c r="B20" s="32"/>
      <c r="C20" s="22"/>
      <c r="D20" s="29">
        <v>0</v>
      </c>
      <c r="E20" s="24">
        <v>28500</v>
      </c>
      <c r="F20" s="25"/>
      <c r="G20" s="25"/>
      <c r="H20" s="25">
        <v>0</v>
      </c>
      <c r="I20" s="25">
        <v>0</v>
      </c>
      <c r="J20" s="26">
        <f aca="true" t="shared" si="2" ref="J20:J26">G20+F20+(D20*E20)</f>
        <v>0</v>
      </c>
      <c r="K20" s="26">
        <f aca="true" t="shared" si="3" ref="K20:K26">J20*I20*H20</f>
        <v>0</v>
      </c>
      <c r="L20" s="27"/>
    </row>
    <row r="21" spans="1:12" ht="18" customHeight="1">
      <c r="A21" s="30"/>
      <c r="B21" s="22"/>
      <c r="C21" s="2"/>
      <c r="D21" s="29">
        <v>0</v>
      </c>
      <c r="E21" s="24"/>
      <c r="F21" s="25"/>
      <c r="G21" s="25"/>
      <c r="H21" s="25">
        <v>0</v>
      </c>
      <c r="I21" s="25">
        <v>0</v>
      </c>
      <c r="J21" s="26">
        <f t="shared" si="2"/>
        <v>0</v>
      </c>
      <c r="K21" s="26">
        <f t="shared" si="3"/>
        <v>0</v>
      </c>
      <c r="L21" s="27"/>
    </row>
    <row r="22" spans="1:12" ht="18" customHeight="1">
      <c r="A22" s="30">
        <v>5</v>
      </c>
      <c r="B22" s="22" t="s">
        <v>38</v>
      </c>
      <c r="C22" s="22"/>
      <c r="D22" s="29">
        <v>0</v>
      </c>
      <c r="E22" s="24"/>
      <c r="F22" s="25"/>
      <c r="G22" s="25"/>
      <c r="H22" s="25">
        <v>0</v>
      </c>
      <c r="I22" s="25">
        <v>0</v>
      </c>
      <c r="J22" s="26">
        <f t="shared" si="2"/>
        <v>0</v>
      </c>
      <c r="K22" s="26">
        <f t="shared" si="3"/>
        <v>0</v>
      </c>
      <c r="L22" s="27"/>
    </row>
    <row r="23" spans="1:12" ht="15.75">
      <c r="A23" s="30">
        <v>6</v>
      </c>
      <c r="B23" s="21" t="s">
        <v>9</v>
      </c>
      <c r="C23" s="22" t="s">
        <v>8</v>
      </c>
      <c r="D23" s="29">
        <v>0</v>
      </c>
      <c r="E23" s="24">
        <v>28500</v>
      </c>
      <c r="F23" s="25"/>
      <c r="G23" s="25"/>
      <c r="H23" s="25">
        <v>1</v>
      </c>
      <c r="I23" s="25">
        <v>1</v>
      </c>
      <c r="J23" s="26">
        <v>28500</v>
      </c>
      <c r="K23" s="26">
        <f t="shared" si="3"/>
        <v>28500</v>
      </c>
      <c r="L23" s="27"/>
    </row>
    <row r="24" spans="1:12" ht="18" customHeight="1">
      <c r="A24" s="33"/>
      <c r="B24" s="22"/>
      <c r="C24" s="22" t="s">
        <v>17</v>
      </c>
      <c r="D24" s="29">
        <v>0</v>
      </c>
      <c r="E24" s="24"/>
      <c r="F24" s="25"/>
      <c r="G24" s="25"/>
      <c r="H24" s="25">
        <v>0</v>
      </c>
      <c r="I24" s="25">
        <v>0</v>
      </c>
      <c r="J24" s="26">
        <f t="shared" si="2"/>
        <v>0</v>
      </c>
      <c r="K24" s="26">
        <f t="shared" si="3"/>
        <v>0</v>
      </c>
      <c r="L24" s="27"/>
    </row>
    <row r="25" spans="1:12" ht="18" customHeight="1">
      <c r="A25" s="33"/>
      <c r="B25" s="22"/>
      <c r="C25" s="22" t="s">
        <v>18</v>
      </c>
      <c r="D25" s="29">
        <v>0</v>
      </c>
      <c r="E25" s="24"/>
      <c r="F25" s="25"/>
      <c r="G25" s="25"/>
      <c r="H25" s="25">
        <v>0</v>
      </c>
      <c r="I25" s="25">
        <v>0</v>
      </c>
      <c r="J25" s="26">
        <f t="shared" si="2"/>
        <v>0</v>
      </c>
      <c r="K25" s="26">
        <f t="shared" si="3"/>
        <v>0</v>
      </c>
      <c r="L25" s="27"/>
    </row>
    <row r="26" spans="1:12" ht="18" customHeight="1">
      <c r="A26" s="34"/>
      <c r="B26" s="22"/>
      <c r="C26" s="22" t="s">
        <v>6</v>
      </c>
      <c r="D26" s="29">
        <v>0</v>
      </c>
      <c r="E26" s="24"/>
      <c r="F26" s="25"/>
      <c r="G26" s="25"/>
      <c r="H26" s="25">
        <v>0</v>
      </c>
      <c r="I26" s="25">
        <v>0</v>
      </c>
      <c r="J26" s="26">
        <f t="shared" si="2"/>
        <v>0</v>
      </c>
      <c r="K26" s="26">
        <f t="shared" si="3"/>
        <v>0</v>
      </c>
      <c r="L26" s="27"/>
    </row>
    <row r="27" spans="1:12" ht="19.5" customHeight="1" thickBot="1">
      <c r="A27" s="35"/>
      <c r="B27" s="62" t="s">
        <v>1</v>
      </c>
      <c r="C27" s="63"/>
      <c r="D27" s="36"/>
      <c r="E27" s="37"/>
      <c r="F27" s="37">
        <f>SUM(F9:F21)</f>
        <v>0</v>
      </c>
      <c r="G27" s="37">
        <f>SUM(G9:G21)</f>
        <v>0</v>
      </c>
      <c r="H27" s="38"/>
      <c r="I27" s="37"/>
      <c r="J27" s="39">
        <f>SUM(J9:J26)</f>
        <v>1482000</v>
      </c>
      <c r="K27" s="39">
        <f>SUM(K9:K26)</f>
        <v>35682000</v>
      </c>
      <c r="L27" s="40"/>
    </row>
    <row r="28" spans="1:12" ht="19.5" customHeight="1">
      <c r="A28" s="3"/>
      <c r="B28" s="4"/>
      <c r="C28" s="4"/>
      <c r="D28" s="5"/>
      <c r="E28" s="6"/>
      <c r="F28" s="6"/>
      <c r="G28" s="6"/>
      <c r="H28" s="14"/>
      <c r="I28" s="6"/>
      <c r="J28" s="6"/>
      <c r="K28" s="6"/>
      <c r="L28" s="6"/>
    </row>
  </sheetData>
  <sheetProtection/>
  <mergeCells count="6">
    <mergeCell ref="B2:C3"/>
    <mergeCell ref="I2:K3"/>
    <mergeCell ref="B4:K4"/>
    <mergeCell ref="A5:L5"/>
    <mergeCell ref="B6:K6"/>
    <mergeCell ref="B27:C27"/>
  </mergeCells>
  <printOptions/>
  <pageMargins left="0.7" right="0.45" top="0.75" bottom="0.5" header="0.3" footer="0.3"/>
  <pageSetup horizontalDpi="600" verticalDpi="600" orientation="landscape"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dimension ref="A1:O32"/>
  <sheetViews>
    <sheetView zoomScaleSheetLayoutView="90" workbookViewId="0" topLeftCell="A1">
      <selection activeCell="F10" sqref="F10"/>
    </sheetView>
  </sheetViews>
  <sheetFormatPr defaultColWidth="9.140625" defaultRowHeight="19.5" customHeight="1"/>
  <cols>
    <col min="1" max="1" width="5.421875" style="41" customWidth="1"/>
    <col min="2" max="2" width="22.7109375" style="44" customWidth="1"/>
    <col min="3" max="3" width="18.421875" style="44" customWidth="1"/>
    <col min="4" max="4" width="7.421875" style="42" customWidth="1"/>
    <col min="5" max="5" width="8.140625" style="43" customWidth="1"/>
    <col min="6" max="6" width="9.00390625" style="44" customWidth="1"/>
    <col min="7" max="7" width="10.421875" style="44" customWidth="1"/>
    <col min="8" max="8" width="7.421875" style="44" customWidth="1"/>
    <col min="9" max="9" width="8.00390625" style="44" customWidth="1"/>
    <col min="10" max="10" width="11.7109375" style="44" customWidth="1"/>
    <col min="11" max="11" width="17.7109375" style="44" customWidth="1"/>
    <col min="12" max="12" width="16.28125" style="44" customWidth="1"/>
    <col min="13" max="16384" width="9.140625" style="2" customWidth="1"/>
  </cols>
  <sheetData>
    <row r="1" spans="2:12" ht="15" customHeight="1">
      <c r="B1" s="58" t="s">
        <v>25</v>
      </c>
      <c r="C1" s="58"/>
      <c r="I1" s="59"/>
      <c r="J1" s="59"/>
      <c r="K1" s="59"/>
      <c r="L1" s="19"/>
    </row>
    <row r="2" spans="2:12" ht="11.25" customHeight="1">
      <c r="B2" s="58"/>
      <c r="C2" s="58"/>
      <c r="I2" s="59"/>
      <c r="J2" s="59"/>
      <c r="K2" s="59"/>
      <c r="L2" s="19"/>
    </row>
    <row r="3" spans="2:11" ht="16.5" customHeight="1">
      <c r="B3" s="60" t="s">
        <v>11</v>
      </c>
      <c r="C3" s="60"/>
      <c r="D3" s="60"/>
      <c r="E3" s="60"/>
      <c r="F3" s="60"/>
      <c r="G3" s="60"/>
      <c r="H3" s="60"/>
      <c r="I3" s="60"/>
      <c r="J3" s="60"/>
      <c r="K3" s="60"/>
    </row>
    <row r="4" spans="1:12" ht="42" customHeight="1">
      <c r="A4" s="11"/>
      <c r="B4" s="61" t="s">
        <v>96</v>
      </c>
      <c r="C4" s="61"/>
      <c r="D4" s="61"/>
      <c r="E4" s="61"/>
      <c r="F4" s="61"/>
      <c r="G4" s="61"/>
      <c r="H4" s="61"/>
      <c r="I4" s="61"/>
      <c r="J4" s="61"/>
      <c r="K4" s="61"/>
      <c r="L4" s="12"/>
    </row>
    <row r="5" spans="1:12" ht="19.5" customHeight="1">
      <c r="A5" s="11" t="s">
        <v>10</v>
      </c>
      <c r="B5" s="57" t="s">
        <v>24</v>
      </c>
      <c r="C5" s="57"/>
      <c r="D5" s="57"/>
      <c r="E5" s="57"/>
      <c r="F5" s="57"/>
      <c r="G5" s="57"/>
      <c r="H5" s="57"/>
      <c r="I5" s="57"/>
      <c r="J5" s="57"/>
      <c r="K5" s="57"/>
      <c r="L5" s="12"/>
    </row>
    <row r="6" spans="1:12" ht="12" customHeight="1" thickBot="1">
      <c r="A6" s="11"/>
      <c r="B6" s="13"/>
      <c r="C6" s="13"/>
      <c r="D6" s="13"/>
      <c r="E6" s="13"/>
      <c r="F6" s="13"/>
      <c r="G6" s="13"/>
      <c r="H6" s="13"/>
      <c r="I6" s="13"/>
      <c r="J6" s="13"/>
      <c r="K6" s="13"/>
      <c r="L6" s="12"/>
    </row>
    <row r="7" spans="1:15" s="73" customFormat="1" ht="99.75">
      <c r="A7" s="46" t="s">
        <v>0</v>
      </c>
      <c r="B7" s="47" t="s">
        <v>13</v>
      </c>
      <c r="C7" s="47" t="s">
        <v>15</v>
      </c>
      <c r="D7" s="48" t="s">
        <v>39</v>
      </c>
      <c r="E7" s="49" t="s">
        <v>40</v>
      </c>
      <c r="F7" s="50" t="s">
        <v>41</v>
      </c>
      <c r="G7" s="48" t="s">
        <v>42</v>
      </c>
      <c r="H7" s="48" t="s">
        <v>16</v>
      </c>
      <c r="I7" s="48" t="s">
        <v>14</v>
      </c>
      <c r="J7" s="51" t="s">
        <v>43</v>
      </c>
      <c r="K7" s="51" t="s">
        <v>44</v>
      </c>
      <c r="L7" s="52" t="s">
        <v>5</v>
      </c>
      <c r="N7" s="73">
        <f>5000000/22</f>
        <v>227272.72727272726</v>
      </c>
      <c r="O7" s="73">
        <f>N7/8</f>
        <v>28409.090909090908</v>
      </c>
    </row>
    <row r="8" spans="1:12" ht="18" customHeight="1">
      <c r="A8" s="20">
        <v>1</v>
      </c>
      <c r="B8" s="21" t="s">
        <v>2</v>
      </c>
      <c r="C8" s="22"/>
      <c r="D8" s="23"/>
      <c r="E8" s="24"/>
      <c r="F8" s="25"/>
      <c r="G8" s="25"/>
      <c r="H8" s="25"/>
      <c r="I8" s="25"/>
      <c r="J8" s="26"/>
      <c r="K8" s="26"/>
      <c r="L8" s="27"/>
    </row>
    <row r="9" spans="1:12" ht="18" customHeight="1">
      <c r="A9" s="20"/>
      <c r="B9" s="21" t="s">
        <v>26</v>
      </c>
      <c r="C9" s="22"/>
      <c r="D9" s="23"/>
      <c r="E9" s="24"/>
      <c r="F9" s="25"/>
      <c r="G9" s="25"/>
      <c r="H9" s="25"/>
      <c r="I9" s="25"/>
      <c r="J9" s="26"/>
      <c r="K9" s="26"/>
      <c r="L9" s="27"/>
    </row>
    <row r="10" spans="1:12" ht="110.25">
      <c r="A10" s="28"/>
      <c r="B10" s="22" t="s">
        <v>45</v>
      </c>
      <c r="C10" s="22" t="s">
        <v>46</v>
      </c>
      <c r="D10" s="29">
        <v>4</v>
      </c>
      <c r="E10" s="24">
        <v>28500</v>
      </c>
      <c r="F10" s="25"/>
      <c r="G10" s="25"/>
      <c r="H10" s="25">
        <v>10</v>
      </c>
      <c r="I10" s="25">
        <v>10</v>
      </c>
      <c r="J10" s="26">
        <f>G10+F10+(D10*E10)</f>
        <v>114000</v>
      </c>
      <c r="K10" s="26">
        <f>J10*I10*H10</f>
        <v>11400000</v>
      </c>
      <c r="L10" s="27"/>
    </row>
    <row r="11" spans="1:12" ht="78.75">
      <c r="A11" s="30"/>
      <c r="B11" s="22" t="s">
        <v>47</v>
      </c>
      <c r="C11" s="31" t="s">
        <v>28</v>
      </c>
      <c r="D11" s="29">
        <v>10</v>
      </c>
      <c r="E11" s="24">
        <v>28500</v>
      </c>
      <c r="F11" s="25"/>
      <c r="G11" s="25"/>
      <c r="H11" s="25">
        <v>10</v>
      </c>
      <c r="I11" s="25">
        <v>10</v>
      </c>
      <c r="J11" s="26">
        <f>G11+F11+(D11*E11)</f>
        <v>285000</v>
      </c>
      <c r="K11" s="26">
        <f>J11*I11*H11</f>
        <v>28500000</v>
      </c>
      <c r="L11" s="27"/>
    </row>
    <row r="12" spans="1:12" ht="110.25">
      <c r="A12" s="30"/>
      <c r="B12" s="22" t="s">
        <v>48</v>
      </c>
      <c r="C12" s="31" t="s">
        <v>50</v>
      </c>
      <c r="D12" s="29">
        <v>4</v>
      </c>
      <c r="E12" s="24">
        <v>28500</v>
      </c>
      <c r="F12" s="25"/>
      <c r="G12" s="25"/>
      <c r="H12" s="25">
        <v>10</v>
      </c>
      <c r="I12" s="25">
        <v>10</v>
      </c>
      <c r="J12" s="26">
        <f>G12+F12+(D12*E12)</f>
        <v>114000</v>
      </c>
      <c r="K12" s="26">
        <f>J12*I12*H12</f>
        <v>11400000</v>
      </c>
      <c r="L12" s="27"/>
    </row>
    <row r="13" spans="1:12" ht="47.25">
      <c r="A13" s="30"/>
      <c r="B13" s="22" t="s">
        <v>29</v>
      </c>
      <c r="C13" s="31" t="s">
        <v>56</v>
      </c>
      <c r="D13" s="29">
        <v>10</v>
      </c>
      <c r="E13" s="24">
        <v>28500</v>
      </c>
      <c r="F13" s="25"/>
      <c r="G13" s="25"/>
      <c r="H13" s="25">
        <v>10</v>
      </c>
      <c r="I13" s="25">
        <v>10</v>
      </c>
      <c r="J13" s="26">
        <f>G13+F13+(D13*E13)</f>
        <v>285000</v>
      </c>
      <c r="K13" s="26">
        <f>J13*I13*H13</f>
        <v>28500000</v>
      </c>
      <c r="L13" s="27"/>
    </row>
    <row r="14" spans="1:12" ht="15.75">
      <c r="A14" s="30"/>
      <c r="B14" s="21" t="s">
        <v>27</v>
      </c>
      <c r="C14" s="31"/>
      <c r="D14" s="29"/>
      <c r="E14" s="24"/>
      <c r="F14" s="25"/>
      <c r="G14" s="25"/>
      <c r="H14" s="25"/>
      <c r="I14" s="25"/>
      <c r="J14" s="26"/>
      <c r="K14" s="26"/>
      <c r="L14" s="27"/>
    </row>
    <row r="15" spans="1:12" ht="204.75">
      <c r="A15" s="30"/>
      <c r="B15" s="22" t="s">
        <v>49</v>
      </c>
      <c r="C15" s="22" t="s">
        <v>46</v>
      </c>
      <c r="D15" s="29">
        <v>16</v>
      </c>
      <c r="E15" s="24">
        <v>28500</v>
      </c>
      <c r="F15" s="25"/>
      <c r="G15" s="25"/>
      <c r="H15" s="25">
        <v>5</v>
      </c>
      <c r="I15" s="25">
        <v>5</v>
      </c>
      <c r="J15" s="26">
        <f>G15+F15+(D15*E15)</f>
        <v>456000</v>
      </c>
      <c r="K15" s="26">
        <f>J15*I15*H15</f>
        <v>11400000</v>
      </c>
      <c r="L15" s="27"/>
    </row>
    <row r="16" spans="1:12" ht="18" customHeight="1">
      <c r="A16" s="20">
        <v>2</v>
      </c>
      <c r="B16" s="21" t="s">
        <v>7</v>
      </c>
      <c r="C16" s="22" t="s">
        <v>8</v>
      </c>
      <c r="D16" s="29">
        <v>1</v>
      </c>
      <c r="E16" s="24">
        <v>28500</v>
      </c>
      <c r="F16" s="25"/>
      <c r="G16" s="25"/>
      <c r="H16" s="25">
        <v>15</v>
      </c>
      <c r="I16" s="25">
        <v>15</v>
      </c>
      <c r="J16" s="26">
        <f aca="true" t="shared" si="0" ref="J16:J22">G16+F16+(D16*E16)</f>
        <v>28500</v>
      </c>
      <c r="K16" s="26">
        <f aca="true" t="shared" si="1" ref="K16:K22">J16*I16*H16</f>
        <v>6412500</v>
      </c>
      <c r="L16" s="27"/>
    </row>
    <row r="17" spans="1:12" ht="18" customHeight="1">
      <c r="A17" s="30"/>
      <c r="B17" s="22"/>
      <c r="C17" s="22" t="s">
        <v>17</v>
      </c>
      <c r="D17" s="29">
        <v>0</v>
      </c>
      <c r="E17" s="24"/>
      <c r="F17" s="25"/>
      <c r="G17" s="25"/>
      <c r="H17" s="25">
        <v>0</v>
      </c>
      <c r="I17" s="25">
        <v>0</v>
      </c>
      <c r="J17" s="26">
        <f t="shared" si="0"/>
        <v>0</v>
      </c>
      <c r="K17" s="26">
        <f t="shared" si="1"/>
        <v>0</v>
      </c>
      <c r="L17" s="27"/>
    </row>
    <row r="18" spans="1:12" ht="18" customHeight="1">
      <c r="A18" s="30"/>
      <c r="B18" s="22"/>
      <c r="C18" s="22" t="s">
        <v>18</v>
      </c>
      <c r="D18" s="29">
        <v>0</v>
      </c>
      <c r="E18" s="24"/>
      <c r="F18" s="25"/>
      <c r="G18" s="25"/>
      <c r="H18" s="25">
        <v>0</v>
      </c>
      <c r="I18" s="25">
        <v>0</v>
      </c>
      <c r="J18" s="26">
        <f t="shared" si="0"/>
        <v>0</v>
      </c>
      <c r="K18" s="26">
        <f t="shared" si="1"/>
        <v>0</v>
      </c>
      <c r="L18" s="27"/>
    </row>
    <row r="19" spans="1:12" ht="31.5">
      <c r="A19" s="20">
        <v>3</v>
      </c>
      <c r="B19" s="21" t="s">
        <v>19</v>
      </c>
      <c r="C19" s="22"/>
      <c r="D19" s="29"/>
      <c r="E19" s="24"/>
      <c r="F19" s="25"/>
      <c r="G19" s="25">
        <v>0</v>
      </c>
      <c r="H19" s="25">
        <v>0</v>
      </c>
      <c r="I19" s="25">
        <v>0</v>
      </c>
      <c r="J19" s="26">
        <f t="shared" si="0"/>
        <v>0</v>
      </c>
      <c r="K19" s="26">
        <f t="shared" si="1"/>
        <v>0</v>
      </c>
      <c r="L19" s="27"/>
    </row>
    <row r="20" spans="1:12" ht="18" customHeight="1">
      <c r="A20" s="28" t="s">
        <v>23</v>
      </c>
      <c r="B20" s="22" t="s">
        <v>3</v>
      </c>
      <c r="C20" s="22"/>
      <c r="D20" s="29">
        <v>0</v>
      </c>
      <c r="E20" s="24"/>
      <c r="F20" s="25"/>
      <c r="G20" s="25">
        <v>0</v>
      </c>
      <c r="H20" s="25">
        <v>0</v>
      </c>
      <c r="I20" s="25">
        <v>0</v>
      </c>
      <c r="J20" s="26">
        <f t="shared" si="0"/>
        <v>0</v>
      </c>
      <c r="K20" s="26">
        <f t="shared" si="1"/>
        <v>0</v>
      </c>
      <c r="L20" s="27"/>
    </row>
    <row r="21" spans="1:12" ht="18" customHeight="1">
      <c r="A21" s="28" t="s">
        <v>22</v>
      </c>
      <c r="B21" s="22" t="s">
        <v>4</v>
      </c>
      <c r="C21" s="22"/>
      <c r="D21" s="29">
        <v>0</v>
      </c>
      <c r="E21" s="24">
        <v>28500</v>
      </c>
      <c r="F21" s="25"/>
      <c r="G21" s="25"/>
      <c r="H21" s="25">
        <v>0</v>
      </c>
      <c r="I21" s="25">
        <v>0</v>
      </c>
      <c r="J21" s="26">
        <f t="shared" si="0"/>
        <v>0</v>
      </c>
      <c r="K21" s="26">
        <f t="shared" si="1"/>
        <v>0</v>
      </c>
      <c r="L21" s="27"/>
    </row>
    <row r="22" spans="1:12" ht="18" customHeight="1">
      <c r="A22" s="28" t="s">
        <v>21</v>
      </c>
      <c r="B22" s="22" t="s">
        <v>20</v>
      </c>
      <c r="C22" s="22"/>
      <c r="D22" s="29"/>
      <c r="E22" s="24"/>
      <c r="F22" s="25"/>
      <c r="G22" s="25"/>
      <c r="H22" s="25">
        <v>0</v>
      </c>
      <c r="I22" s="25">
        <v>0</v>
      </c>
      <c r="J22" s="26">
        <f t="shared" si="0"/>
        <v>0</v>
      </c>
      <c r="K22" s="26">
        <f t="shared" si="1"/>
        <v>0</v>
      </c>
      <c r="L22" s="27"/>
    </row>
    <row r="23" spans="1:12" ht="65.25" customHeight="1">
      <c r="A23" s="30">
        <v>4</v>
      </c>
      <c r="B23" s="22" t="s">
        <v>37</v>
      </c>
      <c r="C23" s="22"/>
      <c r="D23" s="29"/>
      <c r="E23" s="24"/>
      <c r="F23" s="25"/>
      <c r="G23" s="25"/>
      <c r="H23" s="25"/>
      <c r="I23" s="25"/>
      <c r="J23" s="26"/>
      <c r="K23" s="26"/>
      <c r="L23" s="27"/>
    </row>
    <row r="24" spans="1:12" ht="22.5" customHeight="1">
      <c r="A24" s="30"/>
      <c r="B24" s="32"/>
      <c r="C24" s="22"/>
      <c r="D24" s="29">
        <v>0</v>
      </c>
      <c r="E24" s="24">
        <v>28500</v>
      </c>
      <c r="F24" s="25"/>
      <c r="G24" s="25"/>
      <c r="H24" s="25">
        <v>0</v>
      </c>
      <c r="I24" s="25">
        <v>0</v>
      </c>
      <c r="J24" s="26">
        <f aca="true" t="shared" si="2" ref="J24:J30">G24+F24+(D24*E24)</f>
        <v>0</v>
      </c>
      <c r="K24" s="26">
        <f aca="true" t="shared" si="3" ref="K24:K30">J24*I24*H24</f>
        <v>0</v>
      </c>
      <c r="L24" s="27"/>
    </row>
    <row r="25" spans="1:12" ht="18" customHeight="1">
      <c r="A25" s="30"/>
      <c r="B25" s="22"/>
      <c r="C25" s="2"/>
      <c r="D25" s="29">
        <v>0</v>
      </c>
      <c r="E25" s="24"/>
      <c r="F25" s="25"/>
      <c r="G25" s="25"/>
      <c r="H25" s="25">
        <v>0</v>
      </c>
      <c r="I25" s="25">
        <v>0</v>
      </c>
      <c r="J25" s="26">
        <f t="shared" si="2"/>
        <v>0</v>
      </c>
      <c r="K25" s="26">
        <f t="shared" si="3"/>
        <v>0</v>
      </c>
      <c r="L25" s="27"/>
    </row>
    <row r="26" spans="1:12" ht="18" customHeight="1">
      <c r="A26" s="30">
        <v>5</v>
      </c>
      <c r="B26" s="22" t="s">
        <v>38</v>
      </c>
      <c r="C26" s="22"/>
      <c r="D26" s="29">
        <v>0</v>
      </c>
      <c r="E26" s="24"/>
      <c r="F26" s="25"/>
      <c r="G26" s="25"/>
      <c r="H26" s="25">
        <v>0</v>
      </c>
      <c r="I26" s="25">
        <v>0</v>
      </c>
      <c r="J26" s="26">
        <f t="shared" si="2"/>
        <v>0</v>
      </c>
      <c r="K26" s="26">
        <f t="shared" si="3"/>
        <v>0</v>
      </c>
      <c r="L26" s="27"/>
    </row>
    <row r="27" spans="1:12" ht="15.75">
      <c r="A27" s="30">
        <v>6</v>
      </c>
      <c r="B27" s="21" t="s">
        <v>9</v>
      </c>
      <c r="C27" s="22" t="s">
        <v>8</v>
      </c>
      <c r="D27" s="29">
        <v>0</v>
      </c>
      <c r="E27" s="24">
        <v>28500</v>
      </c>
      <c r="F27" s="25"/>
      <c r="G27" s="25"/>
      <c r="H27" s="25">
        <v>0</v>
      </c>
      <c r="I27" s="25">
        <v>0</v>
      </c>
      <c r="J27" s="26">
        <f t="shared" si="2"/>
        <v>0</v>
      </c>
      <c r="K27" s="26">
        <f t="shared" si="3"/>
        <v>0</v>
      </c>
      <c r="L27" s="27"/>
    </row>
    <row r="28" spans="1:12" ht="18" customHeight="1">
      <c r="A28" s="33"/>
      <c r="B28" s="22"/>
      <c r="C28" s="22" t="s">
        <v>17</v>
      </c>
      <c r="D28" s="29">
        <v>0</v>
      </c>
      <c r="E28" s="24"/>
      <c r="F28" s="25"/>
      <c r="G28" s="25"/>
      <c r="H28" s="25">
        <v>0</v>
      </c>
      <c r="I28" s="25">
        <v>0</v>
      </c>
      <c r="J28" s="26">
        <f t="shared" si="2"/>
        <v>0</v>
      </c>
      <c r="K28" s="26">
        <f t="shared" si="3"/>
        <v>0</v>
      </c>
      <c r="L28" s="27"/>
    </row>
    <row r="29" spans="1:12" ht="18" customHeight="1">
      <c r="A29" s="33"/>
      <c r="B29" s="22"/>
      <c r="C29" s="22" t="s">
        <v>18</v>
      </c>
      <c r="D29" s="29">
        <v>0</v>
      </c>
      <c r="E29" s="24"/>
      <c r="F29" s="25"/>
      <c r="G29" s="25"/>
      <c r="H29" s="25">
        <v>0</v>
      </c>
      <c r="I29" s="25">
        <v>0</v>
      </c>
      <c r="J29" s="26">
        <f t="shared" si="2"/>
        <v>0</v>
      </c>
      <c r="K29" s="26">
        <f t="shared" si="3"/>
        <v>0</v>
      </c>
      <c r="L29" s="27"/>
    </row>
    <row r="30" spans="1:12" ht="18" customHeight="1">
      <c r="A30" s="34"/>
      <c r="B30" s="22"/>
      <c r="C30" s="22" t="s">
        <v>6</v>
      </c>
      <c r="D30" s="29">
        <v>0</v>
      </c>
      <c r="E30" s="24"/>
      <c r="F30" s="25"/>
      <c r="G30" s="25"/>
      <c r="H30" s="25">
        <v>0</v>
      </c>
      <c r="I30" s="25">
        <v>0</v>
      </c>
      <c r="J30" s="26">
        <f t="shared" si="2"/>
        <v>0</v>
      </c>
      <c r="K30" s="26">
        <f t="shared" si="3"/>
        <v>0</v>
      </c>
      <c r="L30" s="27"/>
    </row>
    <row r="31" spans="1:12" ht="19.5" customHeight="1" thickBot="1">
      <c r="A31" s="35"/>
      <c r="B31" s="62" t="s">
        <v>1</v>
      </c>
      <c r="C31" s="63"/>
      <c r="D31" s="36"/>
      <c r="E31" s="37"/>
      <c r="F31" s="37">
        <f>SUM(F8:F25)</f>
        <v>0</v>
      </c>
      <c r="G31" s="37">
        <f>SUM(G8:G25)</f>
        <v>0</v>
      </c>
      <c r="H31" s="38"/>
      <c r="I31" s="37"/>
      <c r="J31" s="39">
        <f>SUM(J8:J30)</f>
        <v>1282500</v>
      </c>
      <c r="K31" s="39">
        <f>SUM(K8:K30)</f>
        <v>97612500</v>
      </c>
      <c r="L31" s="40"/>
    </row>
    <row r="32" spans="1:12" ht="19.5" customHeight="1">
      <c r="A32" s="3"/>
      <c r="B32" s="4"/>
      <c r="C32" s="4"/>
      <c r="D32" s="5"/>
      <c r="E32" s="6"/>
      <c r="F32" s="6"/>
      <c r="G32" s="6"/>
      <c r="H32" s="14"/>
      <c r="I32" s="6"/>
      <c r="J32" s="6"/>
      <c r="K32" s="6"/>
      <c r="L32" s="6"/>
    </row>
  </sheetData>
  <sheetProtection selectLockedCells="1" selectUnlockedCells="1"/>
  <mergeCells count="6">
    <mergeCell ref="B31:C31"/>
    <mergeCell ref="I1:K2"/>
    <mergeCell ref="B1:C2"/>
    <mergeCell ref="B3:K3"/>
    <mergeCell ref="B4:K4"/>
    <mergeCell ref="B5:K5"/>
  </mergeCells>
  <printOptions horizontalCentered="1" verticalCentered="1"/>
  <pageMargins left="0.196850393700787" right="0.236220472440945" top="0.25" bottom="0.52" header="0.25" footer="0.17"/>
  <pageSetup horizontalDpi="600" verticalDpi="600" orientation="landscape" paperSize="9" r:id="rId2"/>
  <headerFooter>
    <oddFooter xml:space="preserve">&amp;R&amp;".VnTime,Regular"&amp;14&amp;P      </oddFooter>
  </headerFooter>
  <drawing r:id="rId1"/>
</worksheet>
</file>

<file path=xl/worksheets/sheet5.xml><?xml version="1.0" encoding="utf-8"?>
<worksheet xmlns="http://schemas.openxmlformats.org/spreadsheetml/2006/main" xmlns:r="http://schemas.openxmlformats.org/officeDocument/2006/relationships">
  <dimension ref="A1:O31"/>
  <sheetViews>
    <sheetView zoomScalePageLayoutView="0" workbookViewId="0" topLeftCell="A11">
      <selection activeCell="C13" sqref="C13"/>
    </sheetView>
  </sheetViews>
  <sheetFormatPr defaultColWidth="9.140625" defaultRowHeight="19.5" customHeight="1"/>
  <cols>
    <col min="1" max="1" width="4.8515625" style="41" customWidth="1"/>
    <col min="2" max="2" width="22.28125" style="44" customWidth="1"/>
    <col min="3" max="3" width="15.140625" style="44" customWidth="1"/>
    <col min="4" max="4" width="7.421875" style="42" customWidth="1"/>
    <col min="5" max="5" width="8.140625" style="43" customWidth="1"/>
    <col min="6" max="6" width="9.00390625" style="44" customWidth="1"/>
    <col min="7" max="7" width="8.28125" style="44" customWidth="1"/>
    <col min="8" max="8" width="7.421875" style="44" customWidth="1"/>
    <col min="9" max="9" width="8.00390625" style="44" customWidth="1"/>
    <col min="10" max="10" width="9.28125" style="44" customWidth="1"/>
    <col min="11" max="11" width="15.00390625" style="44" customWidth="1"/>
    <col min="12" max="12" width="8.140625" style="44" customWidth="1"/>
    <col min="13" max="16384" width="9.140625" style="2" customWidth="1"/>
  </cols>
  <sheetData>
    <row r="1" spans="2:12" ht="15" customHeight="1">
      <c r="B1" s="58" t="s">
        <v>25</v>
      </c>
      <c r="C1" s="58"/>
      <c r="I1" s="59"/>
      <c r="J1" s="59"/>
      <c r="K1" s="59"/>
      <c r="L1" s="19"/>
    </row>
    <row r="2" spans="2:12" ht="11.25" customHeight="1">
      <c r="B2" s="58"/>
      <c r="C2" s="58"/>
      <c r="I2" s="59"/>
      <c r="J2" s="59"/>
      <c r="K2" s="59"/>
      <c r="L2" s="19"/>
    </row>
    <row r="3" spans="2:11" ht="16.5" customHeight="1">
      <c r="B3" s="60" t="s">
        <v>11</v>
      </c>
      <c r="C3" s="60"/>
      <c r="D3" s="60"/>
      <c r="E3" s="60"/>
      <c r="F3" s="60"/>
      <c r="G3" s="60"/>
      <c r="H3" s="60"/>
      <c r="I3" s="60"/>
      <c r="J3" s="60"/>
      <c r="K3" s="60"/>
    </row>
    <row r="4" spans="1:12" ht="42" customHeight="1">
      <c r="A4" s="61" t="s">
        <v>97</v>
      </c>
      <c r="B4" s="61"/>
      <c r="C4" s="61"/>
      <c r="D4" s="61"/>
      <c r="E4" s="61"/>
      <c r="F4" s="61"/>
      <c r="G4" s="61"/>
      <c r="H4" s="61"/>
      <c r="I4" s="61"/>
      <c r="J4" s="61"/>
      <c r="K4" s="61"/>
      <c r="L4" s="61"/>
    </row>
    <row r="5" spans="1:12" ht="19.5" customHeight="1">
      <c r="A5" s="11" t="s">
        <v>10</v>
      </c>
      <c r="B5" s="57" t="s">
        <v>24</v>
      </c>
      <c r="C5" s="57"/>
      <c r="D5" s="57"/>
      <c r="E5" s="57"/>
      <c r="F5" s="57"/>
      <c r="G5" s="57"/>
      <c r="H5" s="57"/>
      <c r="I5" s="57"/>
      <c r="J5" s="57"/>
      <c r="K5" s="57"/>
      <c r="L5" s="12"/>
    </row>
    <row r="6" spans="1:12" ht="12" customHeight="1" thickBot="1">
      <c r="A6" s="11"/>
      <c r="B6" s="13"/>
      <c r="C6" s="13"/>
      <c r="D6" s="13"/>
      <c r="E6" s="13"/>
      <c r="F6" s="13"/>
      <c r="G6" s="13"/>
      <c r="H6" s="13"/>
      <c r="I6" s="13"/>
      <c r="J6" s="13"/>
      <c r="K6" s="13"/>
      <c r="L6" s="12"/>
    </row>
    <row r="7" spans="1:15" s="73" customFormat="1" ht="99.75">
      <c r="A7" s="46" t="s">
        <v>0</v>
      </c>
      <c r="B7" s="47" t="s">
        <v>13</v>
      </c>
      <c r="C7" s="47" t="s">
        <v>15</v>
      </c>
      <c r="D7" s="48" t="s">
        <v>39</v>
      </c>
      <c r="E7" s="49" t="s">
        <v>40</v>
      </c>
      <c r="F7" s="50" t="s">
        <v>41</v>
      </c>
      <c r="G7" s="48" t="s">
        <v>42</v>
      </c>
      <c r="H7" s="48" t="s">
        <v>16</v>
      </c>
      <c r="I7" s="48" t="s">
        <v>14</v>
      </c>
      <c r="J7" s="51" t="s">
        <v>43</v>
      </c>
      <c r="K7" s="51" t="s">
        <v>44</v>
      </c>
      <c r="L7" s="52" t="s">
        <v>5</v>
      </c>
      <c r="N7" s="73">
        <f>5000000/22</f>
        <v>227272.72727272726</v>
      </c>
      <c r="O7" s="73">
        <f>N7/8</f>
        <v>28409.090909090908</v>
      </c>
    </row>
    <row r="8" spans="1:12" ht="18" customHeight="1">
      <c r="A8" s="20">
        <v>1</v>
      </c>
      <c r="B8" s="21" t="s">
        <v>2</v>
      </c>
      <c r="C8" s="22"/>
      <c r="D8" s="23"/>
      <c r="E8" s="24"/>
      <c r="F8" s="25"/>
      <c r="G8" s="25"/>
      <c r="H8" s="25"/>
      <c r="I8" s="25"/>
      <c r="J8" s="26"/>
      <c r="K8" s="26"/>
      <c r="L8" s="27"/>
    </row>
    <row r="9" spans="1:12" ht="110.25">
      <c r="A9" s="28" t="s">
        <v>12</v>
      </c>
      <c r="B9" s="22" t="s">
        <v>51</v>
      </c>
      <c r="C9" s="22" t="s">
        <v>46</v>
      </c>
      <c r="D9" s="29">
        <v>3</v>
      </c>
      <c r="E9" s="24">
        <v>28500</v>
      </c>
      <c r="F9" s="25"/>
      <c r="G9" s="25"/>
      <c r="H9" s="25">
        <v>15</v>
      </c>
      <c r="I9" s="25">
        <v>15</v>
      </c>
      <c r="J9" s="26">
        <f aca="true" t="shared" si="0" ref="J9:J14">G9+F9+(D9*E9)</f>
        <v>85500</v>
      </c>
      <c r="K9" s="26">
        <f aca="true" t="shared" si="1" ref="K9:K14">J9*I9*H9</f>
        <v>19237500</v>
      </c>
      <c r="L9" s="27"/>
    </row>
    <row r="10" spans="1:12" ht="94.5">
      <c r="A10" s="28"/>
      <c r="B10" s="22" t="s">
        <v>52</v>
      </c>
      <c r="C10" s="22" t="s">
        <v>46</v>
      </c>
      <c r="D10" s="29">
        <v>3</v>
      </c>
      <c r="E10" s="24">
        <v>28500</v>
      </c>
      <c r="F10" s="25"/>
      <c r="G10" s="25"/>
      <c r="H10" s="25">
        <v>15</v>
      </c>
      <c r="I10" s="25">
        <v>15</v>
      </c>
      <c r="J10" s="26">
        <f t="shared" si="0"/>
        <v>85500</v>
      </c>
      <c r="K10" s="26">
        <f t="shared" si="1"/>
        <v>19237500</v>
      </c>
      <c r="L10" s="27"/>
    </row>
    <row r="11" spans="1:12" ht="110.25">
      <c r="A11" s="30"/>
      <c r="B11" s="22" t="s">
        <v>53</v>
      </c>
      <c r="C11" s="31" t="s">
        <v>54</v>
      </c>
      <c r="D11" s="29">
        <v>10</v>
      </c>
      <c r="E11" s="24">
        <v>28500</v>
      </c>
      <c r="F11" s="25"/>
      <c r="G11" s="25"/>
      <c r="H11" s="25">
        <v>15</v>
      </c>
      <c r="I11" s="25">
        <v>15</v>
      </c>
      <c r="J11" s="26">
        <f t="shared" si="0"/>
        <v>285000</v>
      </c>
      <c r="K11" s="26">
        <f t="shared" si="1"/>
        <v>64125000</v>
      </c>
      <c r="L11" s="27"/>
    </row>
    <row r="12" spans="1:12" ht="78.75">
      <c r="A12" s="30"/>
      <c r="B12" s="22" t="s">
        <v>55</v>
      </c>
      <c r="C12" s="31" t="s">
        <v>50</v>
      </c>
      <c r="D12" s="29">
        <v>4</v>
      </c>
      <c r="E12" s="24">
        <v>28500</v>
      </c>
      <c r="F12" s="25"/>
      <c r="G12" s="25"/>
      <c r="H12" s="25">
        <v>15</v>
      </c>
      <c r="I12" s="25">
        <v>15</v>
      </c>
      <c r="J12" s="26">
        <f t="shared" si="0"/>
        <v>114000</v>
      </c>
      <c r="K12" s="26">
        <f t="shared" si="1"/>
        <v>25650000</v>
      </c>
      <c r="L12" s="27"/>
    </row>
    <row r="13" spans="1:12" ht="110.25">
      <c r="A13" s="30"/>
      <c r="B13" s="22" t="s">
        <v>48</v>
      </c>
      <c r="C13" s="31" t="s">
        <v>50</v>
      </c>
      <c r="D13" s="29">
        <v>4</v>
      </c>
      <c r="E13" s="24">
        <v>28500</v>
      </c>
      <c r="F13" s="25"/>
      <c r="G13" s="25"/>
      <c r="H13" s="25">
        <v>15</v>
      </c>
      <c r="I13" s="25">
        <v>15</v>
      </c>
      <c r="J13" s="26">
        <f t="shared" si="0"/>
        <v>114000</v>
      </c>
      <c r="K13" s="26">
        <f t="shared" si="1"/>
        <v>25650000</v>
      </c>
      <c r="L13" s="27"/>
    </row>
    <row r="14" spans="1:12" ht="47.25">
      <c r="A14" s="30"/>
      <c r="B14" s="22" t="s">
        <v>30</v>
      </c>
      <c r="C14" s="31" t="s">
        <v>56</v>
      </c>
      <c r="D14" s="29">
        <v>8</v>
      </c>
      <c r="E14" s="24">
        <v>28500</v>
      </c>
      <c r="F14" s="25"/>
      <c r="G14" s="25"/>
      <c r="H14" s="25">
        <v>15</v>
      </c>
      <c r="I14" s="25">
        <v>15</v>
      </c>
      <c r="J14" s="26">
        <f t="shared" si="0"/>
        <v>228000</v>
      </c>
      <c r="K14" s="26">
        <f t="shared" si="1"/>
        <v>51300000</v>
      </c>
      <c r="L14" s="27"/>
    </row>
    <row r="15" spans="1:12" ht="18" customHeight="1">
      <c r="A15" s="20">
        <v>2</v>
      </c>
      <c r="B15" s="21" t="s">
        <v>7</v>
      </c>
      <c r="C15" s="22" t="s">
        <v>8</v>
      </c>
      <c r="D15" s="29">
        <v>1</v>
      </c>
      <c r="E15" s="24">
        <v>28500</v>
      </c>
      <c r="F15" s="25"/>
      <c r="G15" s="25"/>
      <c r="H15" s="25">
        <v>1</v>
      </c>
      <c r="I15" s="25">
        <v>1</v>
      </c>
      <c r="J15" s="26">
        <f aca="true" t="shared" si="2" ref="J15:J21">G15+F15+(D15*E15)</f>
        <v>28500</v>
      </c>
      <c r="K15" s="26">
        <f aca="true" t="shared" si="3" ref="K15:K21">J15*I15*H15</f>
        <v>28500</v>
      </c>
      <c r="L15" s="27"/>
    </row>
    <row r="16" spans="1:12" ht="18" customHeight="1">
      <c r="A16" s="30"/>
      <c r="B16" s="22"/>
      <c r="C16" s="22" t="s">
        <v>17</v>
      </c>
      <c r="D16" s="29">
        <v>0</v>
      </c>
      <c r="E16" s="24"/>
      <c r="F16" s="25"/>
      <c r="G16" s="25"/>
      <c r="H16" s="25">
        <v>0</v>
      </c>
      <c r="I16" s="25">
        <v>0</v>
      </c>
      <c r="J16" s="26">
        <f t="shared" si="2"/>
        <v>0</v>
      </c>
      <c r="K16" s="26">
        <f t="shared" si="3"/>
        <v>0</v>
      </c>
      <c r="L16" s="27"/>
    </row>
    <row r="17" spans="1:12" ht="18" customHeight="1">
      <c r="A17" s="30"/>
      <c r="B17" s="22"/>
      <c r="C17" s="22" t="s">
        <v>18</v>
      </c>
      <c r="D17" s="29">
        <v>0</v>
      </c>
      <c r="E17" s="24"/>
      <c r="F17" s="25"/>
      <c r="G17" s="25"/>
      <c r="H17" s="25">
        <v>0</v>
      </c>
      <c r="I17" s="25">
        <v>0</v>
      </c>
      <c r="J17" s="26">
        <f t="shared" si="2"/>
        <v>0</v>
      </c>
      <c r="K17" s="26">
        <f t="shared" si="3"/>
        <v>0</v>
      </c>
      <c r="L17" s="27"/>
    </row>
    <row r="18" spans="1:12" ht="31.5">
      <c r="A18" s="20">
        <v>3</v>
      </c>
      <c r="B18" s="21" t="s">
        <v>19</v>
      </c>
      <c r="C18" s="22"/>
      <c r="D18" s="29"/>
      <c r="E18" s="24"/>
      <c r="F18" s="25"/>
      <c r="G18" s="25">
        <v>0</v>
      </c>
      <c r="H18" s="25">
        <v>0</v>
      </c>
      <c r="I18" s="25">
        <v>0</v>
      </c>
      <c r="J18" s="26">
        <f t="shared" si="2"/>
        <v>0</v>
      </c>
      <c r="K18" s="26">
        <f t="shared" si="3"/>
        <v>0</v>
      </c>
      <c r="L18" s="27"/>
    </row>
    <row r="19" spans="1:12" ht="18" customHeight="1">
      <c r="A19" s="28" t="s">
        <v>23</v>
      </c>
      <c r="B19" s="22" t="s">
        <v>3</v>
      </c>
      <c r="C19" s="22"/>
      <c r="D19" s="29">
        <v>0</v>
      </c>
      <c r="E19" s="24"/>
      <c r="F19" s="25"/>
      <c r="G19" s="25">
        <v>0</v>
      </c>
      <c r="H19" s="25">
        <v>0</v>
      </c>
      <c r="I19" s="25">
        <v>0</v>
      </c>
      <c r="J19" s="26">
        <f t="shared" si="2"/>
        <v>0</v>
      </c>
      <c r="K19" s="26">
        <f t="shared" si="3"/>
        <v>0</v>
      </c>
      <c r="L19" s="27"/>
    </row>
    <row r="20" spans="1:12" ht="18" customHeight="1">
      <c r="A20" s="28" t="s">
        <v>22</v>
      </c>
      <c r="B20" s="22" t="s">
        <v>4</v>
      </c>
      <c r="C20" s="22"/>
      <c r="D20" s="29">
        <v>0</v>
      </c>
      <c r="E20" s="24">
        <v>28500</v>
      </c>
      <c r="F20" s="25"/>
      <c r="G20" s="25"/>
      <c r="H20" s="25">
        <v>0</v>
      </c>
      <c r="I20" s="25">
        <v>0</v>
      </c>
      <c r="J20" s="26">
        <f t="shared" si="2"/>
        <v>0</v>
      </c>
      <c r="K20" s="26">
        <f t="shared" si="3"/>
        <v>0</v>
      </c>
      <c r="L20" s="27"/>
    </row>
    <row r="21" spans="1:12" ht="18" customHeight="1">
      <c r="A21" s="28" t="s">
        <v>21</v>
      </c>
      <c r="B21" s="22" t="s">
        <v>20</v>
      </c>
      <c r="C21" s="22"/>
      <c r="D21" s="29"/>
      <c r="E21" s="24"/>
      <c r="F21" s="25"/>
      <c r="G21" s="25"/>
      <c r="H21" s="25">
        <v>0</v>
      </c>
      <c r="I21" s="25">
        <v>0</v>
      </c>
      <c r="J21" s="26">
        <f t="shared" si="2"/>
        <v>0</v>
      </c>
      <c r="K21" s="26">
        <f t="shared" si="3"/>
        <v>0</v>
      </c>
      <c r="L21" s="27"/>
    </row>
    <row r="22" spans="1:12" ht="65.25" customHeight="1">
      <c r="A22" s="30">
        <v>4</v>
      </c>
      <c r="B22" s="22" t="s">
        <v>37</v>
      </c>
      <c r="C22" s="22"/>
      <c r="D22" s="29"/>
      <c r="E22" s="24"/>
      <c r="F22" s="25"/>
      <c r="G22" s="25"/>
      <c r="H22" s="25"/>
      <c r="I22" s="25"/>
      <c r="J22" s="26"/>
      <c r="K22" s="26"/>
      <c r="L22" s="27"/>
    </row>
    <row r="23" spans="1:12" ht="22.5" customHeight="1">
      <c r="A23" s="30"/>
      <c r="B23" s="32"/>
      <c r="C23" s="22"/>
      <c r="D23" s="29">
        <v>0</v>
      </c>
      <c r="E23" s="24">
        <v>28500</v>
      </c>
      <c r="F23" s="25"/>
      <c r="G23" s="25"/>
      <c r="H23" s="25">
        <v>0</v>
      </c>
      <c r="I23" s="25">
        <v>0</v>
      </c>
      <c r="J23" s="26">
        <f aca="true" t="shared" si="4" ref="J23:J29">G23+F23+(D23*E23)</f>
        <v>0</v>
      </c>
      <c r="K23" s="26">
        <f aca="true" t="shared" si="5" ref="K23:K29">J23*I23*H23</f>
        <v>0</v>
      </c>
      <c r="L23" s="27"/>
    </row>
    <row r="24" spans="1:12" ht="18" customHeight="1">
      <c r="A24" s="30"/>
      <c r="B24" s="22"/>
      <c r="C24" s="2"/>
      <c r="D24" s="29">
        <v>0</v>
      </c>
      <c r="E24" s="24"/>
      <c r="F24" s="25"/>
      <c r="G24" s="25"/>
      <c r="H24" s="25">
        <v>0</v>
      </c>
      <c r="I24" s="25">
        <v>0</v>
      </c>
      <c r="J24" s="26">
        <f t="shared" si="4"/>
        <v>0</v>
      </c>
      <c r="K24" s="26">
        <f t="shared" si="5"/>
        <v>0</v>
      </c>
      <c r="L24" s="27"/>
    </row>
    <row r="25" spans="1:12" ht="18" customHeight="1">
      <c r="A25" s="30">
        <v>5</v>
      </c>
      <c r="B25" s="22" t="s">
        <v>38</v>
      </c>
      <c r="C25" s="22"/>
      <c r="D25" s="29">
        <v>0</v>
      </c>
      <c r="E25" s="24"/>
      <c r="F25" s="25"/>
      <c r="G25" s="25"/>
      <c r="H25" s="25">
        <v>0</v>
      </c>
      <c r="I25" s="25">
        <v>0</v>
      </c>
      <c r="J25" s="26">
        <f t="shared" si="4"/>
        <v>0</v>
      </c>
      <c r="K25" s="26">
        <f t="shared" si="5"/>
        <v>0</v>
      </c>
      <c r="L25" s="27"/>
    </row>
    <row r="26" spans="1:12" ht="15.75">
      <c r="A26" s="30">
        <v>6</v>
      </c>
      <c r="B26" s="21" t="s">
        <v>9</v>
      </c>
      <c r="C26" s="22" t="s">
        <v>8</v>
      </c>
      <c r="D26" s="29">
        <v>0</v>
      </c>
      <c r="E26" s="24">
        <v>28500</v>
      </c>
      <c r="F26" s="25"/>
      <c r="G26" s="25"/>
      <c r="H26" s="25">
        <v>1</v>
      </c>
      <c r="I26" s="25">
        <v>1</v>
      </c>
      <c r="J26" s="26">
        <v>28500</v>
      </c>
      <c r="K26" s="26">
        <f t="shared" si="5"/>
        <v>28500</v>
      </c>
      <c r="L26" s="27"/>
    </row>
    <row r="27" spans="1:12" ht="18" customHeight="1">
      <c r="A27" s="33"/>
      <c r="B27" s="22"/>
      <c r="C27" s="22" t="s">
        <v>17</v>
      </c>
      <c r="D27" s="29">
        <v>0</v>
      </c>
      <c r="E27" s="24"/>
      <c r="F27" s="25"/>
      <c r="G27" s="25"/>
      <c r="H27" s="25">
        <v>0</v>
      </c>
      <c r="I27" s="25">
        <v>0</v>
      </c>
      <c r="J27" s="26">
        <f t="shared" si="4"/>
        <v>0</v>
      </c>
      <c r="K27" s="26">
        <f t="shared" si="5"/>
        <v>0</v>
      </c>
      <c r="L27" s="27"/>
    </row>
    <row r="28" spans="1:12" ht="18" customHeight="1">
      <c r="A28" s="33"/>
      <c r="B28" s="22"/>
      <c r="C28" s="22" t="s">
        <v>18</v>
      </c>
      <c r="D28" s="29">
        <v>0</v>
      </c>
      <c r="E28" s="24"/>
      <c r="F28" s="25"/>
      <c r="G28" s="25"/>
      <c r="H28" s="25">
        <v>0</v>
      </c>
      <c r="I28" s="25">
        <v>0</v>
      </c>
      <c r="J28" s="26">
        <f t="shared" si="4"/>
        <v>0</v>
      </c>
      <c r="K28" s="26">
        <f t="shared" si="5"/>
        <v>0</v>
      </c>
      <c r="L28" s="27"/>
    </row>
    <row r="29" spans="1:12" ht="18" customHeight="1">
      <c r="A29" s="34"/>
      <c r="B29" s="22"/>
      <c r="C29" s="22" t="s">
        <v>6</v>
      </c>
      <c r="D29" s="29">
        <v>0</v>
      </c>
      <c r="E29" s="24"/>
      <c r="F29" s="25"/>
      <c r="G29" s="25"/>
      <c r="H29" s="25">
        <v>0</v>
      </c>
      <c r="I29" s="25">
        <v>0</v>
      </c>
      <c r="J29" s="26">
        <f t="shared" si="4"/>
        <v>0</v>
      </c>
      <c r="K29" s="26">
        <f t="shared" si="5"/>
        <v>0</v>
      </c>
      <c r="L29" s="27"/>
    </row>
    <row r="30" spans="1:12" ht="19.5" customHeight="1" thickBot="1">
      <c r="A30" s="35"/>
      <c r="B30" s="62" t="s">
        <v>1</v>
      </c>
      <c r="C30" s="63"/>
      <c r="D30" s="36"/>
      <c r="E30" s="37"/>
      <c r="F30" s="37">
        <f>SUM(F8:F24)</f>
        <v>0</v>
      </c>
      <c r="G30" s="37">
        <f>SUM(G8:G24)</f>
        <v>0</v>
      </c>
      <c r="H30" s="38"/>
      <c r="I30" s="37"/>
      <c r="J30" s="39">
        <f>SUM(J8:J29)</f>
        <v>969000</v>
      </c>
      <c r="K30" s="39">
        <f>SUM(K8:K29)</f>
        <v>205257000</v>
      </c>
      <c r="L30" s="40"/>
    </row>
    <row r="31" spans="1:12" ht="19.5" customHeight="1">
      <c r="A31" s="3"/>
      <c r="B31" s="4"/>
      <c r="C31" s="4"/>
      <c r="D31" s="5"/>
      <c r="E31" s="6"/>
      <c r="F31" s="6"/>
      <c r="G31" s="6"/>
      <c r="H31" s="14"/>
      <c r="I31" s="6"/>
      <c r="J31" s="6"/>
      <c r="K31" s="6"/>
      <c r="L31" s="6"/>
    </row>
  </sheetData>
  <sheetProtection/>
  <mergeCells count="6">
    <mergeCell ref="B1:C2"/>
    <mergeCell ref="I1:K2"/>
    <mergeCell ref="B3:K3"/>
    <mergeCell ref="B5:K5"/>
    <mergeCell ref="B30:C30"/>
    <mergeCell ref="A4:L4"/>
  </mergeCells>
  <printOptions/>
  <pageMargins left="0.8" right="0.45" top="0.8" bottom="0.5" header="0.3" footer="0.3"/>
  <pageSetup horizontalDpi="600" verticalDpi="600" orientation="landscape"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A1:O31"/>
  <sheetViews>
    <sheetView zoomScalePageLayoutView="0" workbookViewId="0" topLeftCell="A1">
      <selection activeCell="E10" sqref="E10"/>
    </sheetView>
  </sheetViews>
  <sheetFormatPr defaultColWidth="9.140625" defaultRowHeight="19.5" customHeight="1"/>
  <cols>
    <col min="1" max="1" width="4.8515625" style="41" customWidth="1"/>
    <col min="2" max="2" width="22.28125" style="44" customWidth="1"/>
    <col min="3" max="3" width="15.140625" style="44" customWidth="1"/>
    <col min="4" max="4" width="7.421875" style="42" customWidth="1"/>
    <col min="5" max="5" width="8.140625" style="43" customWidth="1"/>
    <col min="6" max="6" width="9.00390625" style="44" customWidth="1"/>
    <col min="7" max="7" width="8.28125" style="44" customWidth="1"/>
    <col min="8" max="8" width="7.421875" style="44" customWidth="1"/>
    <col min="9" max="9" width="8.00390625" style="44" customWidth="1"/>
    <col min="10" max="10" width="9.28125" style="44" customWidth="1"/>
    <col min="11" max="11" width="15.00390625" style="44" customWidth="1"/>
    <col min="12" max="12" width="8.140625" style="44" customWidth="1"/>
    <col min="13" max="16384" width="9.140625" style="2" customWidth="1"/>
  </cols>
  <sheetData>
    <row r="1" ht="13.5" customHeight="1">
      <c r="B1" s="53"/>
    </row>
    <row r="2" spans="2:12" ht="15" customHeight="1">
      <c r="B2" s="58" t="s">
        <v>25</v>
      </c>
      <c r="C2" s="58"/>
      <c r="I2" s="59"/>
      <c r="J2" s="59"/>
      <c r="K2" s="59"/>
      <c r="L2" s="19"/>
    </row>
    <row r="3" spans="2:12" ht="11.25" customHeight="1">
      <c r="B3" s="58"/>
      <c r="C3" s="58"/>
      <c r="I3" s="59"/>
      <c r="J3" s="59"/>
      <c r="K3" s="59"/>
      <c r="L3" s="19"/>
    </row>
    <row r="4" spans="2:11" ht="16.5" customHeight="1">
      <c r="B4" s="60" t="s">
        <v>11</v>
      </c>
      <c r="C4" s="60"/>
      <c r="D4" s="60"/>
      <c r="E4" s="60"/>
      <c r="F4" s="60"/>
      <c r="G4" s="60"/>
      <c r="H4" s="60"/>
      <c r="I4" s="60"/>
      <c r="J4" s="60"/>
      <c r="K4" s="60"/>
    </row>
    <row r="5" spans="1:12" ht="42" customHeight="1">
      <c r="A5" s="61" t="s">
        <v>98</v>
      </c>
      <c r="B5" s="61"/>
      <c r="C5" s="61"/>
      <c r="D5" s="61"/>
      <c r="E5" s="61"/>
      <c r="F5" s="61"/>
      <c r="G5" s="61"/>
      <c r="H5" s="61"/>
      <c r="I5" s="61"/>
      <c r="J5" s="61"/>
      <c r="K5" s="61"/>
      <c r="L5" s="61"/>
    </row>
    <row r="6" spans="1:12" ht="19.5" customHeight="1">
      <c r="A6" s="11" t="s">
        <v>10</v>
      </c>
      <c r="B6" s="57" t="s">
        <v>24</v>
      </c>
      <c r="C6" s="57"/>
      <c r="D6" s="57"/>
      <c r="E6" s="57"/>
      <c r="F6" s="57"/>
      <c r="G6" s="57"/>
      <c r="H6" s="57"/>
      <c r="I6" s="57"/>
      <c r="J6" s="57"/>
      <c r="K6" s="57"/>
      <c r="L6" s="12"/>
    </row>
    <row r="7" spans="1:12" ht="12" customHeight="1" thickBot="1">
      <c r="A7" s="11"/>
      <c r="B7" s="13"/>
      <c r="C7" s="13"/>
      <c r="D7" s="13"/>
      <c r="E7" s="13"/>
      <c r="F7" s="13"/>
      <c r="G7" s="13"/>
      <c r="H7" s="13"/>
      <c r="I7" s="13"/>
      <c r="J7" s="13"/>
      <c r="K7" s="13"/>
      <c r="L7" s="12"/>
    </row>
    <row r="8" spans="1:15" s="73" customFormat="1" ht="99.75">
      <c r="A8" s="46" t="s">
        <v>0</v>
      </c>
      <c r="B8" s="47" t="s">
        <v>13</v>
      </c>
      <c r="C8" s="47" t="s">
        <v>15</v>
      </c>
      <c r="D8" s="48" t="s">
        <v>39</v>
      </c>
      <c r="E8" s="49" t="s">
        <v>40</v>
      </c>
      <c r="F8" s="50" t="s">
        <v>41</v>
      </c>
      <c r="G8" s="48" t="s">
        <v>42</v>
      </c>
      <c r="H8" s="48" t="s">
        <v>16</v>
      </c>
      <c r="I8" s="48" t="s">
        <v>14</v>
      </c>
      <c r="J8" s="51" t="s">
        <v>43</v>
      </c>
      <c r="K8" s="51" t="s">
        <v>44</v>
      </c>
      <c r="L8" s="52" t="s">
        <v>5</v>
      </c>
      <c r="N8" s="73">
        <f>5000000/22</f>
        <v>227272.72727272726</v>
      </c>
      <c r="O8" s="73">
        <f>N8/8</f>
        <v>28409.090909090908</v>
      </c>
    </row>
    <row r="9" spans="1:12" ht="18" customHeight="1">
      <c r="A9" s="20">
        <v>1</v>
      </c>
      <c r="B9" s="21" t="s">
        <v>2</v>
      </c>
      <c r="C9" s="22"/>
      <c r="D9" s="23"/>
      <c r="E9" s="24"/>
      <c r="F9" s="25"/>
      <c r="G9" s="25"/>
      <c r="H9" s="25"/>
      <c r="I9" s="25"/>
      <c r="J9" s="26"/>
      <c r="K9" s="26"/>
      <c r="L9" s="27"/>
    </row>
    <row r="10" spans="1:12" ht="110.25">
      <c r="A10" s="28" t="s">
        <v>12</v>
      </c>
      <c r="B10" s="22" t="s">
        <v>57</v>
      </c>
      <c r="C10" s="22" t="s">
        <v>46</v>
      </c>
      <c r="D10" s="29">
        <v>3</v>
      </c>
      <c r="E10" s="24">
        <v>28500</v>
      </c>
      <c r="F10" s="25"/>
      <c r="G10" s="25"/>
      <c r="H10" s="25">
        <v>10</v>
      </c>
      <c r="I10" s="25">
        <v>10</v>
      </c>
      <c r="J10" s="26">
        <f>G10+F10+(D10*E10)</f>
        <v>85500</v>
      </c>
      <c r="K10" s="26">
        <f>J10*I10*H10</f>
        <v>8550000</v>
      </c>
      <c r="L10" s="27"/>
    </row>
    <row r="11" spans="1:12" ht="110.25">
      <c r="A11" s="30"/>
      <c r="B11" s="22" t="s">
        <v>58</v>
      </c>
      <c r="C11" s="31" t="s">
        <v>54</v>
      </c>
      <c r="D11" s="29">
        <v>10</v>
      </c>
      <c r="E11" s="24">
        <v>28500</v>
      </c>
      <c r="F11" s="25"/>
      <c r="G11" s="25"/>
      <c r="H11" s="25">
        <v>10</v>
      </c>
      <c r="I11" s="25">
        <v>10</v>
      </c>
      <c r="J11" s="26">
        <f>G11+F11+(D11*E11)</f>
        <v>285000</v>
      </c>
      <c r="K11" s="26">
        <f>J11*I11*H11</f>
        <v>28500000</v>
      </c>
      <c r="L11" s="27"/>
    </row>
    <row r="12" spans="1:12" ht="78.75">
      <c r="A12" s="30"/>
      <c r="B12" s="22" t="s">
        <v>59</v>
      </c>
      <c r="C12" s="31" t="s">
        <v>50</v>
      </c>
      <c r="D12" s="29">
        <v>4</v>
      </c>
      <c r="E12" s="24">
        <v>28500</v>
      </c>
      <c r="F12" s="25"/>
      <c r="G12" s="25"/>
      <c r="H12" s="25">
        <v>10</v>
      </c>
      <c r="I12" s="25">
        <v>10</v>
      </c>
      <c r="J12" s="26">
        <f>G12+F12+(D12*E12)</f>
        <v>114000</v>
      </c>
      <c r="K12" s="26">
        <f>J12*I12*H12</f>
        <v>11400000</v>
      </c>
      <c r="L12" s="27"/>
    </row>
    <row r="13" spans="1:12" ht="110.25">
      <c r="A13" s="30"/>
      <c r="B13" s="22" t="s">
        <v>48</v>
      </c>
      <c r="C13" s="31" t="s">
        <v>50</v>
      </c>
      <c r="D13" s="29">
        <v>4</v>
      </c>
      <c r="E13" s="24">
        <v>28500</v>
      </c>
      <c r="F13" s="25"/>
      <c r="G13" s="25"/>
      <c r="H13" s="25">
        <v>10</v>
      </c>
      <c r="I13" s="25">
        <v>10</v>
      </c>
      <c r="J13" s="26">
        <f>G13+F13+(D13*E13)</f>
        <v>114000</v>
      </c>
      <c r="K13" s="26">
        <f>J13*I13*H13</f>
        <v>11400000</v>
      </c>
      <c r="L13" s="27"/>
    </row>
    <row r="14" spans="1:12" ht="47.25">
      <c r="A14" s="30"/>
      <c r="B14" s="22" t="s">
        <v>29</v>
      </c>
      <c r="C14" s="31" t="s">
        <v>56</v>
      </c>
      <c r="D14" s="29">
        <v>8</v>
      </c>
      <c r="E14" s="24">
        <v>28500</v>
      </c>
      <c r="F14" s="25"/>
      <c r="G14" s="25"/>
      <c r="H14" s="25">
        <v>10</v>
      </c>
      <c r="I14" s="25">
        <v>10</v>
      </c>
      <c r="J14" s="26">
        <f>G14+F14+(D14*E14)</f>
        <v>228000</v>
      </c>
      <c r="K14" s="26">
        <f>J14*I14*H14</f>
        <v>22800000</v>
      </c>
      <c r="L14" s="27"/>
    </row>
    <row r="15" spans="1:12" ht="18" customHeight="1">
      <c r="A15" s="20">
        <v>2</v>
      </c>
      <c r="B15" s="21" t="s">
        <v>7</v>
      </c>
      <c r="C15" s="22" t="s">
        <v>8</v>
      </c>
      <c r="D15" s="29">
        <v>1</v>
      </c>
      <c r="E15" s="24">
        <v>28500</v>
      </c>
      <c r="F15" s="25"/>
      <c r="G15" s="25"/>
      <c r="H15" s="25">
        <v>1</v>
      </c>
      <c r="I15" s="25">
        <v>1</v>
      </c>
      <c r="J15" s="26">
        <f aca="true" t="shared" si="0" ref="J15:J21">G15+F15+(D15*E15)</f>
        <v>28500</v>
      </c>
      <c r="K15" s="26">
        <f aca="true" t="shared" si="1" ref="K15:K21">J15*I15*H15</f>
        <v>28500</v>
      </c>
      <c r="L15" s="27"/>
    </row>
    <row r="16" spans="1:12" ht="18" customHeight="1">
      <c r="A16" s="30"/>
      <c r="B16" s="22"/>
      <c r="C16" s="22" t="s">
        <v>17</v>
      </c>
      <c r="D16" s="29">
        <v>0</v>
      </c>
      <c r="E16" s="24"/>
      <c r="F16" s="25"/>
      <c r="G16" s="25"/>
      <c r="H16" s="25">
        <v>0</v>
      </c>
      <c r="I16" s="25">
        <v>0</v>
      </c>
      <c r="J16" s="26">
        <f t="shared" si="0"/>
        <v>0</v>
      </c>
      <c r="K16" s="26">
        <f t="shared" si="1"/>
        <v>0</v>
      </c>
      <c r="L16" s="27"/>
    </row>
    <row r="17" spans="1:12" ht="18" customHeight="1">
      <c r="A17" s="30"/>
      <c r="B17" s="22"/>
      <c r="C17" s="22" t="s">
        <v>18</v>
      </c>
      <c r="D17" s="29">
        <v>0</v>
      </c>
      <c r="E17" s="24"/>
      <c r="F17" s="25"/>
      <c r="G17" s="25"/>
      <c r="H17" s="25">
        <v>0</v>
      </c>
      <c r="I17" s="25">
        <v>0</v>
      </c>
      <c r="J17" s="26">
        <f t="shared" si="0"/>
        <v>0</v>
      </c>
      <c r="K17" s="26">
        <f t="shared" si="1"/>
        <v>0</v>
      </c>
      <c r="L17" s="27"/>
    </row>
    <row r="18" spans="1:12" ht="31.5">
      <c r="A18" s="20">
        <v>3</v>
      </c>
      <c r="B18" s="21" t="s">
        <v>19</v>
      </c>
      <c r="C18" s="22"/>
      <c r="D18" s="29"/>
      <c r="E18" s="24"/>
      <c r="F18" s="25"/>
      <c r="G18" s="25">
        <v>0</v>
      </c>
      <c r="H18" s="25">
        <v>0</v>
      </c>
      <c r="I18" s="25">
        <v>0</v>
      </c>
      <c r="J18" s="26">
        <f t="shared" si="0"/>
        <v>0</v>
      </c>
      <c r="K18" s="26">
        <f t="shared" si="1"/>
        <v>0</v>
      </c>
      <c r="L18" s="27"/>
    </row>
    <row r="19" spans="1:12" ht="18" customHeight="1">
      <c r="A19" s="28" t="s">
        <v>23</v>
      </c>
      <c r="B19" s="22" t="s">
        <v>3</v>
      </c>
      <c r="C19" s="22"/>
      <c r="D19" s="29">
        <v>0</v>
      </c>
      <c r="E19" s="24"/>
      <c r="F19" s="25"/>
      <c r="G19" s="25">
        <v>0</v>
      </c>
      <c r="H19" s="25">
        <v>0</v>
      </c>
      <c r="I19" s="25">
        <v>0</v>
      </c>
      <c r="J19" s="26">
        <f t="shared" si="0"/>
        <v>0</v>
      </c>
      <c r="K19" s="26">
        <f t="shared" si="1"/>
        <v>0</v>
      </c>
      <c r="L19" s="27"/>
    </row>
    <row r="20" spans="1:12" ht="18" customHeight="1">
      <c r="A20" s="28" t="s">
        <v>22</v>
      </c>
      <c r="B20" s="22" t="s">
        <v>4</v>
      </c>
      <c r="C20" s="22"/>
      <c r="D20" s="29">
        <v>0</v>
      </c>
      <c r="E20" s="24">
        <v>28500</v>
      </c>
      <c r="F20" s="25"/>
      <c r="G20" s="25"/>
      <c r="H20" s="25">
        <v>0</v>
      </c>
      <c r="I20" s="25">
        <v>0</v>
      </c>
      <c r="J20" s="26">
        <f t="shared" si="0"/>
        <v>0</v>
      </c>
      <c r="K20" s="26">
        <f t="shared" si="1"/>
        <v>0</v>
      </c>
      <c r="L20" s="27"/>
    </row>
    <row r="21" spans="1:12" ht="18" customHeight="1">
      <c r="A21" s="28" t="s">
        <v>21</v>
      </c>
      <c r="B21" s="22" t="s">
        <v>20</v>
      </c>
      <c r="C21" s="22"/>
      <c r="D21" s="29"/>
      <c r="E21" s="24"/>
      <c r="F21" s="25"/>
      <c r="G21" s="25"/>
      <c r="H21" s="25">
        <v>0</v>
      </c>
      <c r="I21" s="25">
        <v>0</v>
      </c>
      <c r="J21" s="26">
        <f t="shared" si="0"/>
        <v>0</v>
      </c>
      <c r="K21" s="26">
        <f t="shared" si="1"/>
        <v>0</v>
      </c>
      <c r="L21" s="27"/>
    </row>
    <row r="22" spans="1:12" ht="65.25" customHeight="1">
      <c r="A22" s="30">
        <v>4</v>
      </c>
      <c r="B22" s="22" t="s">
        <v>37</v>
      </c>
      <c r="C22" s="22"/>
      <c r="D22" s="29"/>
      <c r="E22" s="24"/>
      <c r="F22" s="25"/>
      <c r="G22" s="25"/>
      <c r="H22" s="25"/>
      <c r="I22" s="25"/>
      <c r="J22" s="26"/>
      <c r="K22" s="26"/>
      <c r="L22" s="27"/>
    </row>
    <row r="23" spans="1:12" ht="22.5" customHeight="1">
      <c r="A23" s="30"/>
      <c r="B23" s="32"/>
      <c r="C23" s="22"/>
      <c r="D23" s="29">
        <v>0</v>
      </c>
      <c r="E23" s="24">
        <v>28500</v>
      </c>
      <c r="F23" s="25"/>
      <c r="G23" s="25"/>
      <c r="H23" s="25">
        <v>0</v>
      </c>
      <c r="I23" s="25">
        <v>0</v>
      </c>
      <c r="J23" s="26">
        <f aca="true" t="shared" si="2" ref="J23:J29">G23+F23+(D23*E23)</f>
        <v>0</v>
      </c>
      <c r="K23" s="26">
        <f aca="true" t="shared" si="3" ref="K23:K29">J23*I23*H23</f>
        <v>0</v>
      </c>
      <c r="L23" s="27"/>
    </row>
    <row r="24" spans="1:12" ht="18" customHeight="1">
      <c r="A24" s="30"/>
      <c r="B24" s="22"/>
      <c r="C24" s="2"/>
      <c r="D24" s="29">
        <v>0</v>
      </c>
      <c r="E24" s="24"/>
      <c r="F24" s="25"/>
      <c r="G24" s="25"/>
      <c r="H24" s="25">
        <v>0</v>
      </c>
      <c r="I24" s="25">
        <v>0</v>
      </c>
      <c r="J24" s="26">
        <f t="shared" si="2"/>
        <v>0</v>
      </c>
      <c r="K24" s="26">
        <f t="shared" si="3"/>
        <v>0</v>
      </c>
      <c r="L24" s="27"/>
    </row>
    <row r="25" spans="1:12" ht="18" customHeight="1">
      <c r="A25" s="30">
        <v>5</v>
      </c>
      <c r="B25" s="22" t="s">
        <v>38</v>
      </c>
      <c r="C25" s="22"/>
      <c r="D25" s="29">
        <v>0</v>
      </c>
      <c r="E25" s="24"/>
      <c r="F25" s="25"/>
      <c r="G25" s="25"/>
      <c r="H25" s="25">
        <v>0</v>
      </c>
      <c r="I25" s="25">
        <v>0</v>
      </c>
      <c r="J25" s="26">
        <f t="shared" si="2"/>
        <v>0</v>
      </c>
      <c r="K25" s="26">
        <f t="shared" si="3"/>
        <v>0</v>
      </c>
      <c r="L25" s="27"/>
    </row>
    <row r="26" spans="1:12" ht="15.75">
      <c r="A26" s="30">
        <v>6</v>
      </c>
      <c r="B26" s="21" t="s">
        <v>9</v>
      </c>
      <c r="C26" s="22" t="s">
        <v>8</v>
      </c>
      <c r="D26" s="29">
        <v>0</v>
      </c>
      <c r="E26" s="24">
        <v>28500</v>
      </c>
      <c r="F26" s="25"/>
      <c r="G26" s="25"/>
      <c r="H26" s="25">
        <v>1</v>
      </c>
      <c r="I26" s="25">
        <v>1</v>
      </c>
      <c r="J26" s="26">
        <v>28500</v>
      </c>
      <c r="K26" s="26">
        <f t="shared" si="3"/>
        <v>28500</v>
      </c>
      <c r="L26" s="27"/>
    </row>
    <row r="27" spans="1:12" ht="18" customHeight="1">
      <c r="A27" s="33"/>
      <c r="B27" s="22"/>
      <c r="C27" s="22" t="s">
        <v>17</v>
      </c>
      <c r="D27" s="29">
        <v>0</v>
      </c>
      <c r="E27" s="24"/>
      <c r="F27" s="25"/>
      <c r="G27" s="25"/>
      <c r="H27" s="25">
        <v>0</v>
      </c>
      <c r="I27" s="25">
        <v>0</v>
      </c>
      <c r="J27" s="26">
        <f t="shared" si="2"/>
        <v>0</v>
      </c>
      <c r="K27" s="26">
        <f t="shared" si="3"/>
        <v>0</v>
      </c>
      <c r="L27" s="27"/>
    </row>
    <row r="28" spans="1:12" ht="18" customHeight="1">
      <c r="A28" s="33"/>
      <c r="B28" s="22"/>
      <c r="C28" s="22" t="s">
        <v>18</v>
      </c>
      <c r="D28" s="29">
        <v>0</v>
      </c>
      <c r="E28" s="24"/>
      <c r="F28" s="25"/>
      <c r="G28" s="25"/>
      <c r="H28" s="25">
        <v>0</v>
      </c>
      <c r="I28" s="25">
        <v>0</v>
      </c>
      <c r="J28" s="26">
        <f t="shared" si="2"/>
        <v>0</v>
      </c>
      <c r="K28" s="26">
        <f t="shared" si="3"/>
        <v>0</v>
      </c>
      <c r="L28" s="27"/>
    </row>
    <row r="29" spans="1:12" ht="18" customHeight="1">
      <c r="A29" s="34"/>
      <c r="B29" s="22"/>
      <c r="C29" s="22" t="s">
        <v>6</v>
      </c>
      <c r="D29" s="29">
        <v>0</v>
      </c>
      <c r="E29" s="24"/>
      <c r="F29" s="25"/>
      <c r="G29" s="25"/>
      <c r="H29" s="25">
        <v>0</v>
      </c>
      <c r="I29" s="25">
        <v>0</v>
      </c>
      <c r="J29" s="26">
        <f t="shared" si="2"/>
        <v>0</v>
      </c>
      <c r="K29" s="26">
        <f t="shared" si="3"/>
        <v>0</v>
      </c>
      <c r="L29" s="27"/>
    </row>
    <row r="30" spans="1:12" ht="19.5" customHeight="1" thickBot="1">
      <c r="A30" s="35"/>
      <c r="B30" s="62" t="s">
        <v>1</v>
      </c>
      <c r="C30" s="63"/>
      <c r="D30" s="36"/>
      <c r="E30" s="37"/>
      <c r="F30" s="37">
        <f>SUM(F9:F24)</f>
        <v>0</v>
      </c>
      <c r="G30" s="37">
        <f>SUM(G9:G24)</f>
        <v>0</v>
      </c>
      <c r="H30" s="38"/>
      <c r="I30" s="37"/>
      <c r="J30" s="39">
        <f>SUM(J9:J29)</f>
        <v>883500</v>
      </c>
      <c r="K30" s="39">
        <f>SUM(K9:K29)</f>
        <v>82707000</v>
      </c>
      <c r="L30" s="40"/>
    </row>
    <row r="31" spans="1:12" ht="19.5" customHeight="1">
      <c r="A31" s="3"/>
      <c r="B31" s="4"/>
      <c r="C31" s="4"/>
      <c r="D31" s="5"/>
      <c r="E31" s="6"/>
      <c r="F31" s="6"/>
      <c r="G31" s="6"/>
      <c r="H31" s="14"/>
      <c r="I31" s="6"/>
      <c r="J31" s="6"/>
      <c r="K31" s="6"/>
      <c r="L31" s="6"/>
    </row>
  </sheetData>
  <sheetProtection/>
  <mergeCells count="6">
    <mergeCell ref="B2:C3"/>
    <mergeCell ref="I2:K3"/>
    <mergeCell ref="B4:K4"/>
    <mergeCell ref="A5:L5"/>
    <mergeCell ref="B6:K6"/>
    <mergeCell ref="B30:C30"/>
  </mergeCells>
  <printOptions/>
  <pageMargins left="0.82" right="0.45" top="0.75" bottom="0.5" header="0.3" footer="0.3"/>
  <pageSetup horizontalDpi="600" verticalDpi="600" orientation="landscape"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B4" sqref="B4:K4"/>
    </sheetView>
  </sheetViews>
  <sheetFormatPr defaultColWidth="9.140625" defaultRowHeight="19.5" customHeight="1"/>
  <cols>
    <col min="1" max="1" width="6.8515625" style="41" customWidth="1"/>
    <col min="2" max="2" width="24.00390625" style="44" customWidth="1"/>
    <col min="3" max="3" width="18.57421875" style="44" customWidth="1"/>
    <col min="4" max="4" width="7.421875" style="42" customWidth="1"/>
    <col min="5" max="5" width="8.140625" style="43" customWidth="1"/>
    <col min="6" max="6" width="9.00390625" style="44" customWidth="1"/>
    <col min="7" max="7" width="8.8515625" style="44" customWidth="1"/>
    <col min="8" max="8" width="9.00390625" style="44" customWidth="1"/>
    <col min="9" max="9" width="8.00390625" style="44" customWidth="1"/>
    <col min="10" max="10" width="10.7109375" style="44" customWidth="1"/>
    <col min="11" max="11" width="11.57421875" style="44" customWidth="1"/>
    <col min="12" max="12" width="7.421875" style="44" customWidth="1"/>
    <col min="13" max="16384" width="9.140625" style="2" customWidth="1"/>
  </cols>
  <sheetData>
    <row r="1" spans="2:12" ht="15" customHeight="1">
      <c r="B1" s="58" t="s">
        <v>25</v>
      </c>
      <c r="C1" s="58"/>
      <c r="I1" s="59"/>
      <c r="J1" s="59"/>
      <c r="K1" s="59"/>
      <c r="L1" s="19"/>
    </row>
    <row r="2" spans="2:12" ht="11.25" customHeight="1">
      <c r="B2" s="58"/>
      <c r="C2" s="58"/>
      <c r="I2" s="59"/>
      <c r="J2" s="59"/>
      <c r="K2" s="59"/>
      <c r="L2" s="19"/>
    </row>
    <row r="3" spans="2:11" ht="16.5" customHeight="1">
      <c r="B3" s="60" t="s">
        <v>11</v>
      </c>
      <c r="C3" s="60"/>
      <c r="D3" s="60"/>
      <c r="E3" s="60"/>
      <c r="F3" s="60"/>
      <c r="G3" s="60"/>
      <c r="H3" s="60"/>
      <c r="I3" s="60"/>
      <c r="J3" s="60"/>
      <c r="K3" s="60"/>
    </row>
    <row r="4" spans="1:12" ht="42" customHeight="1">
      <c r="A4" s="11"/>
      <c r="B4" s="61" t="s">
        <v>99</v>
      </c>
      <c r="C4" s="61"/>
      <c r="D4" s="61"/>
      <c r="E4" s="61"/>
      <c r="F4" s="61"/>
      <c r="G4" s="61"/>
      <c r="H4" s="61"/>
      <c r="I4" s="61"/>
      <c r="J4" s="61"/>
      <c r="K4" s="61"/>
      <c r="L4" s="12"/>
    </row>
    <row r="5" spans="1:12" ht="19.5" customHeight="1">
      <c r="A5" s="11" t="s">
        <v>10</v>
      </c>
      <c r="B5" s="57" t="s">
        <v>24</v>
      </c>
      <c r="C5" s="57"/>
      <c r="D5" s="57"/>
      <c r="E5" s="57"/>
      <c r="F5" s="57"/>
      <c r="G5" s="57"/>
      <c r="H5" s="57"/>
      <c r="I5" s="57"/>
      <c r="J5" s="57"/>
      <c r="K5" s="57"/>
      <c r="L5" s="12"/>
    </row>
    <row r="6" spans="1:12" ht="12" customHeight="1" thickBot="1">
      <c r="A6" s="11"/>
      <c r="B6" s="13"/>
      <c r="C6" s="13"/>
      <c r="D6" s="13"/>
      <c r="E6" s="13"/>
      <c r="F6" s="13"/>
      <c r="G6" s="13"/>
      <c r="H6" s="13"/>
      <c r="I6" s="13"/>
      <c r="J6" s="13"/>
      <c r="K6" s="13"/>
      <c r="L6" s="12"/>
    </row>
    <row r="7" spans="1:15" s="73" customFormat="1" ht="99.75">
      <c r="A7" s="46" t="s">
        <v>0</v>
      </c>
      <c r="B7" s="47" t="s">
        <v>13</v>
      </c>
      <c r="C7" s="47" t="s">
        <v>15</v>
      </c>
      <c r="D7" s="48" t="s">
        <v>39</v>
      </c>
      <c r="E7" s="49" t="s">
        <v>40</v>
      </c>
      <c r="F7" s="50" t="s">
        <v>41</v>
      </c>
      <c r="G7" s="48" t="s">
        <v>42</v>
      </c>
      <c r="H7" s="48" t="s">
        <v>16</v>
      </c>
      <c r="I7" s="48" t="s">
        <v>14</v>
      </c>
      <c r="J7" s="51" t="s">
        <v>43</v>
      </c>
      <c r="K7" s="51" t="s">
        <v>44</v>
      </c>
      <c r="L7" s="52" t="s">
        <v>5</v>
      </c>
      <c r="N7" s="73">
        <f>5000000/22</f>
        <v>227272.72727272726</v>
      </c>
      <c r="O7" s="73">
        <f>N7/8</f>
        <v>28409.090909090908</v>
      </c>
    </row>
    <row r="8" spans="1:12" ht="18" customHeight="1">
      <c r="A8" s="20">
        <v>1</v>
      </c>
      <c r="B8" s="21" t="s">
        <v>2</v>
      </c>
      <c r="C8" s="22"/>
      <c r="D8" s="23"/>
      <c r="E8" s="24"/>
      <c r="F8" s="25"/>
      <c r="G8" s="25"/>
      <c r="H8" s="25"/>
      <c r="I8" s="25"/>
      <c r="J8" s="26"/>
      <c r="K8" s="26"/>
      <c r="L8" s="27"/>
    </row>
    <row r="9" spans="1:12" ht="110.25">
      <c r="A9" s="20"/>
      <c r="B9" s="22" t="s">
        <v>60</v>
      </c>
      <c r="C9" s="22" t="s">
        <v>46</v>
      </c>
      <c r="D9" s="23">
        <v>3</v>
      </c>
      <c r="E9" s="24">
        <v>28500</v>
      </c>
      <c r="F9" s="25"/>
      <c r="G9" s="25"/>
      <c r="H9" s="25">
        <v>8</v>
      </c>
      <c r="I9" s="25">
        <v>8</v>
      </c>
      <c r="J9" s="26">
        <f>G9+F9+(D9*E9)</f>
        <v>85500</v>
      </c>
      <c r="K9" s="26">
        <f>J9*I9*H9</f>
        <v>5472000</v>
      </c>
      <c r="L9" s="27"/>
    </row>
    <row r="10" spans="1:12" ht="94.5">
      <c r="A10" s="28"/>
      <c r="B10" s="22" t="s">
        <v>61</v>
      </c>
      <c r="C10" s="22" t="s">
        <v>50</v>
      </c>
      <c r="D10" s="29">
        <v>4</v>
      </c>
      <c r="E10" s="24">
        <v>28500</v>
      </c>
      <c r="F10" s="25"/>
      <c r="G10" s="25"/>
      <c r="H10" s="25">
        <v>8</v>
      </c>
      <c r="I10" s="25">
        <v>8</v>
      </c>
      <c r="J10" s="26">
        <f>G10+F10+(D10*E10)</f>
        <v>114000</v>
      </c>
      <c r="K10" s="26">
        <f>J10*I10*H10</f>
        <v>7296000</v>
      </c>
      <c r="L10" s="27"/>
    </row>
    <row r="11" spans="1:12" ht="94.5">
      <c r="A11" s="30"/>
      <c r="B11" s="22" t="s">
        <v>62</v>
      </c>
      <c r="C11" s="31" t="s">
        <v>63</v>
      </c>
      <c r="D11" s="29">
        <v>10</v>
      </c>
      <c r="E11" s="24">
        <v>28500</v>
      </c>
      <c r="F11" s="25"/>
      <c r="G11" s="25"/>
      <c r="H11" s="25">
        <v>8</v>
      </c>
      <c r="I11" s="25">
        <v>8</v>
      </c>
      <c r="J11" s="26">
        <f>G11+F11+(D11*E11)</f>
        <v>285000</v>
      </c>
      <c r="K11" s="26">
        <f>J11*I11*H11</f>
        <v>18240000</v>
      </c>
      <c r="L11" s="27"/>
    </row>
    <row r="12" spans="1:12" ht="126">
      <c r="A12" s="30"/>
      <c r="B12" s="22" t="s">
        <v>64</v>
      </c>
      <c r="C12" s="31" t="s">
        <v>50</v>
      </c>
      <c r="D12" s="29">
        <v>6</v>
      </c>
      <c r="E12" s="24">
        <v>28500</v>
      </c>
      <c r="F12" s="25"/>
      <c r="G12" s="25"/>
      <c r="H12" s="25">
        <v>8</v>
      </c>
      <c r="I12" s="25">
        <v>8</v>
      </c>
      <c r="J12" s="26">
        <f>G12+F12+(D12*E12)</f>
        <v>171000</v>
      </c>
      <c r="K12" s="26">
        <f>J12*I12*H12</f>
        <v>10944000</v>
      </c>
      <c r="L12" s="27"/>
    </row>
    <row r="13" spans="1:12" ht="31.5">
      <c r="A13" s="30"/>
      <c r="B13" s="22" t="s">
        <v>29</v>
      </c>
      <c r="C13" s="31" t="s">
        <v>56</v>
      </c>
      <c r="D13" s="29">
        <v>15</v>
      </c>
      <c r="E13" s="24">
        <v>28500</v>
      </c>
      <c r="F13" s="25"/>
      <c r="G13" s="25"/>
      <c r="H13" s="25">
        <v>8</v>
      </c>
      <c r="I13" s="25">
        <v>8</v>
      </c>
      <c r="J13" s="26">
        <f>G13+F13+(D13*E13)</f>
        <v>427500</v>
      </c>
      <c r="K13" s="26">
        <f>J13*I13*H13</f>
        <v>27360000</v>
      </c>
      <c r="L13" s="27"/>
    </row>
    <row r="14" spans="1:12" ht="18" customHeight="1">
      <c r="A14" s="20">
        <v>2</v>
      </c>
      <c r="B14" s="21" t="s">
        <v>7</v>
      </c>
      <c r="C14" s="22" t="s">
        <v>8</v>
      </c>
      <c r="D14" s="29">
        <v>1</v>
      </c>
      <c r="E14" s="24">
        <v>28500</v>
      </c>
      <c r="F14" s="25"/>
      <c r="G14" s="25"/>
      <c r="H14" s="25">
        <v>8</v>
      </c>
      <c r="I14" s="25">
        <v>8</v>
      </c>
      <c r="J14" s="26">
        <f aca="true" t="shared" si="0" ref="J14:J20">G14+F14+(D14*E14)</f>
        <v>28500</v>
      </c>
      <c r="K14" s="26">
        <f aca="true" t="shared" si="1" ref="K14:K20">J14*I14*H14</f>
        <v>1824000</v>
      </c>
      <c r="L14" s="27"/>
    </row>
    <row r="15" spans="1:12" ht="18" customHeight="1">
      <c r="A15" s="30"/>
      <c r="B15" s="22"/>
      <c r="C15" s="22" t="s">
        <v>17</v>
      </c>
      <c r="D15" s="29">
        <v>0</v>
      </c>
      <c r="E15" s="24"/>
      <c r="F15" s="25"/>
      <c r="G15" s="25"/>
      <c r="H15" s="25">
        <v>0</v>
      </c>
      <c r="I15" s="25">
        <v>0</v>
      </c>
      <c r="J15" s="26">
        <f t="shared" si="0"/>
        <v>0</v>
      </c>
      <c r="K15" s="26">
        <f t="shared" si="1"/>
        <v>0</v>
      </c>
      <c r="L15" s="27"/>
    </row>
    <row r="16" spans="1:12" ht="18" customHeight="1">
      <c r="A16" s="30"/>
      <c r="B16" s="22"/>
      <c r="C16" s="22" t="s">
        <v>18</v>
      </c>
      <c r="D16" s="29">
        <v>0</v>
      </c>
      <c r="E16" s="24"/>
      <c r="F16" s="25"/>
      <c r="G16" s="25"/>
      <c r="H16" s="25">
        <v>0</v>
      </c>
      <c r="I16" s="25">
        <v>0</v>
      </c>
      <c r="J16" s="26">
        <f t="shared" si="0"/>
        <v>0</v>
      </c>
      <c r="K16" s="26">
        <f t="shared" si="1"/>
        <v>0</v>
      </c>
      <c r="L16" s="27"/>
    </row>
    <row r="17" spans="1:12" ht="31.5">
      <c r="A17" s="20">
        <v>3</v>
      </c>
      <c r="B17" s="21" t="s">
        <v>19</v>
      </c>
      <c r="C17" s="22"/>
      <c r="D17" s="29"/>
      <c r="E17" s="24"/>
      <c r="F17" s="25"/>
      <c r="G17" s="25">
        <v>0</v>
      </c>
      <c r="H17" s="25">
        <v>0</v>
      </c>
      <c r="I17" s="25">
        <v>0</v>
      </c>
      <c r="J17" s="26">
        <f t="shared" si="0"/>
        <v>0</v>
      </c>
      <c r="K17" s="26">
        <f t="shared" si="1"/>
        <v>0</v>
      </c>
      <c r="L17" s="27"/>
    </row>
    <row r="18" spans="1:12" ht="18" customHeight="1">
      <c r="A18" s="28" t="s">
        <v>23</v>
      </c>
      <c r="B18" s="22" t="s">
        <v>3</v>
      </c>
      <c r="C18" s="22"/>
      <c r="D18" s="29">
        <v>0</v>
      </c>
      <c r="E18" s="24"/>
      <c r="F18" s="25"/>
      <c r="G18" s="25">
        <v>0</v>
      </c>
      <c r="H18" s="25">
        <v>0</v>
      </c>
      <c r="I18" s="25">
        <v>0</v>
      </c>
      <c r="J18" s="26">
        <f t="shared" si="0"/>
        <v>0</v>
      </c>
      <c r="K18" s="26">
        <f t="shared" si="1"/>
        <v>0</v>
      </c>
      <c r="L18" s="27"/>
    </row>
    <row r="19" spans="1:12" ht="18" customHeight="1">
      <c r="A19" s="28" t="s">
        <v>22</v>
      </c>
      <c r="B19" s="22" t="s">
        <v>4</v>
      </c>
      <c r="C19" s="22"/>
      <c r="D19" s="29">
        <v>0</v>
      </c>
      <c r="E19" s="24">
        <v>28500</v>
      </c>
      <c r="F19" s="25"/>
      <c r="G19" s="25"/>
      <c r="H19" s="25">
        <v>0</v>
      </c>
      <c r="I19" s="25">
        <v>0</v>
      </c>
      <c r="J19" s="26">
        <f t="shared" si="0"/>
        <v>0</v>
      </c>
      <c r="K19" s="26">
        <f t="shared" si="1"/>
        <v>0</v>
      </c>
      <c r="L19" s="27"/>
    </row>
    <row r="20" spans="1:12" ht="18" customHeight="1">
      <c r="A20" s="28" t="s">
        <v>21</v>
      </c>
      <c r="B20" s="22" t="s">
        <v>20</v>
      </c>
      <c r="C20" s="22"/>
      <c r="D20" s="29"/>
      <c r="E20" s="24"/>
      <c r="F20" s="25"/>
      <c r="G20" s="25"/>
      <c r="H20" s="25">
        <v>0</v>
      </c>
      <c r="I20" s="25">
        <v>0</v>
      </c>
      <c r="J20" s="26">
        <f t="shared" si="0"/>
        <v>0</v>
      </c>
      <c r="K20" s="26">
        <f t="shared" si="1"/>
        <v>0</v>
      </c>
      <c r="L20" s="27"/>
    </row>
    <row r="21" spans="1:12" ht="65.25" customHeight="1">
      <c r="A21" s="30">
        <v>4</v>
      </c>
      <c r="B21" s="22" t="s">
        <v>37</v>
      </c>
      <c r="C21" s="22"/>
      <c r="D21" s="29"/>
      <c r="E21" s="24"/>
      <c r="F21" s="25"/>
      <c r="G21" s="25"/>
      <c r="H21" s="25"/>
      <c r="I21" s="25"/>
      <c r="J21" s="26"/>
      <c r="K21" s="26"/>
      <c r="L21" s="27"/>
    </row>
    <row r="22" spans="1:12" ht="22.5" customHeight="1">
      <c r="A22" s="30"/>
      <c r="B22" s="32"/>
      <c r="C22" s="22"/>
      <c r="D22" s="29">
        <v>0</v>
      </c>
      <c r="E22" s="24">
        <v>28500</v>
      </c>
      <c r="F22" s="25"/>
      <c r="G22" s="25"/>
      <c r="H22" s="25">
        <v>0</v>
      </c>
      <c r="I22" s="25">
        <v>0</v>
      </c>
      <c r="J22" s="26">
        <f aca="true" t="shared" si="2" ref="J22:J28">G22+F22+(D22*E22)</f>
        <v>0</v>
      </c>
      <c r="K22" s="26">
        <f aca="true" t="shared" si="3" ref="K22:K28">J22*I22*H22</f>
        <v>0</v>
      </c>
      <c r="L22" s="27"/>
    </row>
    <row r="23" spans="1:12" ht="18" customHeight="1">
      <c r="A23" s="30"/>
      <c r="B23" s="22"/>
      <c r="C23" s="2"/>
      <c r="D23" s="29">
        <v>0</v>
      </c>
      <c r="E23" s="24"/>
      <c r="F23" s="25"/>
      <c r="G23" s="25"/>
      <c r="H23" s="25">
        <v>0</v>
      </c>
      <c r="I23" s="25">
        <v>0</v>
      </c>
      <c r="J23" s="26">
        <f t="shared" si="2"/>
        <v>0</v>
      </c>
      <c r="K23" s="26">
        <f t="shared" si="3"/>
        <v>0</v>
      </c>
      <c r="L23" s="27"/>
    </row>
    <row r="24" spans="1:12" ht="18" customHeight="1">
      <c r="A24" s="30">
        <v>5</v>
      </c>
      <c r="B24" s="22" t="s">
        <v>38</v>
      </c>
      <c r="C24" s="22"/>
      <c r="D24" s="29">
        <v>0</v>
      </c>
      <c r="E24" s="24"/>
      <c r="F24" s="25"/>
      <c r="G24" s="25"/>
      <c r="H24" s="25">
        <v>0</v>
      </c>
      <c r="I24" s="25">
        <v>0</v>
      </c>
      <c r="J24" s="26">
        <f t="shared" si="2"/>
        <v>0</v>
      </c>
      <c r="K24" s="26">
        <f t="shared" si="3"/>
        <v>0</v>
      </c>
      <c r="L24" s="27"/>
    </row>
    <row r="25" spans="1:12" ht="15.75">
      <c r="A25" s="30">
        <v>6</v>
      </c>
      <c r="B25" s="21" t="s">
        <v>9</v>
      </c>
      <c r="C25" s="22" t="s">
        <v>8</v>
      </c>
      <c r="D25" s="29">
        <v>0</v>
      </c>
      <c r="E25" s="24">
        <v>28500</v>
      </c>
      <c r="F25" s="25"/>
      <c r="G25" s="25"/>
      <c r="H25" s="25">
        <v>1</v>
      </c>
      <c r="I25" s="25">
        <v>1</v>
      </c>
      <c r="J25" s="26">
        <v>28500</v>
      </c>
      <c r="K25" s="26">
        <f t="shared" si="3"/>
        <v>28500</v>
      </c>
      <c r="L25" s="27"/>
    </row>
    <row r="26" spans="1:12" ht="18" customHeight="1">
      <c r="A26" s="33"/>
      <c r="B26" s="22"/>
      <c r="C26" s="22" t="s">
        <v>17</v>
      </c>
      <c r="D26" s="29">
        <v>0</v>
      </c>
      <c r="E26" s="24"/>
      <c r="F26" s="25"/>
      <c r="G26" s="25"/>
      <c r="H26" s="25">
        <v>0</v>
      </c>
      <c r="I26" s="25">
        <v>0</v>
      </c>
      <c r="J26" s="26">
        <f t="shared" si="2"/>
        <v>0</v>
      </c>
      <c r="K26" s="26">
        <f t="shared" si="3"/>
        <v>0</v>
      </c>
      <c r="L26" s="27"/>
    </row>
    <row r="27" spans="1:12" ht="18" customHeight="1">
      <c r="A27" s="33"/>
      <c r="B27" s="22"/>
      <c r="C27" s="22" t="s">
        <v>18</v>
      </c>
      <c r="D27" s="29">
        <v>0</v>
      </c>
      <c r="E27" s="24"/>
      <c r="F27" s="25"/>
      <c r="G27" s="25"/>
      <c r="H27" s="25">
        <v>0</v>
      </c>
      <c r="I27" s="25">
        <v>0</v>
      </c>
      <c r="J27" s="26">
        <f t="shared" si="2"/>
        <v>0</v>
      </c>
      <c r="K27" s="26">
        <f t="shared" si="3"/>
        <v>0</v>
      </c>
      <c r="L27" s="27"/>
    </row>
    <row r="28" spans="1:12" ht="18" customHeight="1">
      <c r="A28" s="34"/>
      <c r="B28" s="22"/>
      <c r="C28" s="22" t="s">
        <v>6</v>
      </c>
      <c r="D28" s="29">
        <v>0</v>
      </c>
      <c r="E28" s="24"/>
      <c r="F28" s="25"/>
      <c r="G28" s="25"/>
      <c r="H28" s="25">
        <v>0</v>
      </c>
      <c r="I28" s="25">
        <v>0</v>
      </c>
      <c r="J28" s="26">
        <f t="shared" si="2"/>
        <v>0</v>
      </c>
      <c r="K28" s="26">
        <f t="shared" si="3"/>
        <v>0</v>
      </c>
      <c r="L28" s="27"/>
    </row>
    <row r="29" spans="1:12" ht="19.5" customHeight="1" thickBot="1">
      <c r="A29" s="35"/>
      <c r="B29" s="62" t="s">
        <v>1</v>
      </c>
      <c r="C29" s="63"/>
      <c r="D29" s="36"/>
      <c r="E29" s="37"/>
      <c r="F29" s="37">
        <f>SUM(F8:F23)</f>
        <v>0</v>
      </c>
      <c r="G29" s="37">
        <f>SUM(G8:G23)</f>
        <v>0</v>
      </c>
      <c r="H29" s="38"/>
      <c r="I29" s="37"/>
      <c r="J29" s="39">
        <f>SUM(J8:J28)</f>
        <v>1140000</v>
      </c>
      <c r="K29" s="39">
        <f>SUM(K8:K28)</f>
        <v>71164500</v>
      </c>
      <c r="L29" s="40"/>
    </row>
    <row r="30" spans="1:12" ht="19.5" customHeight="1">
      <c r="A30" s="3"/>
      <c r="B30" s="4"/>
      <c r="C30" s="4"/>
      <c r="D30" s="5"/>
      <c r="E30" s="6"/>
      <c r="F30" s="6"/>
      <c r="G30" s="6"/>
      <c r="H30" s="14"/>
      <c r="I30" s="6"/>
      <c r="J30" s="6"/>
      <c r="K30" s="6"/>
      <c r="L30" s="6"/>
    </row>
  </sheetData>
  <sheetProtection/>
  <mergeCells count="6">
    <mergeCell ref="B1:C2"/>
    <mergeCell ref="I1:K2"/>
    <mergeCell ref="B3:K3"/>
    <mergeCell ref="B4:K4"/>
    <mergeCell ref="B5:K5"/>
    <mergeCell ref="B29:C29"/>
  </mergeCells>
  <printOptions/>
  <pageMargins left="0.51" right="0.27" top="0.75" bottom="0.75" header="0.3" footer="0.3"/>
  <pageSetup horizontalDpi="600" verticalDpi="600" orientation="landscape"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A1:O35"/>
  <sheetViews>
    <sheetView zoomScalePageLayoutView="0" workbookViewId="0" topLeftCell="A1">
      <selection activeCell="E7" sqref="E7"/>
    </sheetView>
  </sheetViews>
  <sheetFormatPr defaultColWidth="9.140625" defaultRowHeight="19.5" customHeight="1"/>
  <cols>
    <col min="1" max="1" width="4.57421875" style="15" customWidth="1"/>
    <col min="2" max="2" width="27.140625" style="18" customWidth="1"/>
    <col min="3" max="3" width="16.7109375" style="18" customWidth="1"/>
    <col min="4" max="4" width="7.421875" style="16" customWidth="1"/>
    <col min="5" max="5" width="8.140625" style="17" customWidth="1"/>
    <col min="6" max="6" width="8.421875" style="18" customWidth="1"/>
    <col min="7" max="7" width="8.140625" style="18" customWidth="1"/>
    <col min="8" max="8" width="6.7109375" style="18" customWidth="1"/>
    <col min="9" max="9" width="8.00390625" style="18" customWidth="1"/>
    <col min="10" max="10" width="10.57421875" style="18" customWidth="1"/>
    <col min="11" max="11" width="15.28125" style="18" customWidth="1"/>
    <col min="12" max="12" width="12.140625" style="18" customWidth="1"/>
    <col min="13" max="16384" width="9.140625" style="65" customWidth="1"/>
  </cols>
  <sheetData>
    <row r="1" spans="1:12" ht="15" customHeight="1">
      <c r="A1" s="41"/>
      <c r="B1" s="58" t="s">
        <v>25</v>
      </c>
      <c r="C1" s="58"/>
      <c r="D1" s="42"/>
      <c r="E1" s="43"/>
      <c r="F1" s="44"/>
      <c r="G1" s="44"/>
      <c r="H1" s="44"/>
      <c r="I1" s="59"/>
      <c r="J1" s="59"/>
      <c r="K1" s="59"/>
      <c r="L1" s="19"/>
    </row>
    <row r="2" spans="1:12" ht="11.25" customHeight="1">
      <c r="A2" s="41"/>
      <c r="B2" s="58"/>
      <c r="C2" s="58"/>
      <c r="D2" s="42"/>
      <c r="E2" s="43"/>
      <c r="F2" s="44"/>
      <c r="G2" s="44"/>
      <c r="H2" s="44"/>
      <c r="I2" s="59"/>
      <c r="J2" s="59"/>
      <c r="K2" s="59"/>
      <c r="L2" s="19"/>
    </row>
    <row r="3" spans="1:12" ht="16.5" customHeight="1">
      <c r="A3" s="41"/>
      <c r="B3" s="60" t="s">
        <v>11</v>
      </c>
      <c r="C3" s="60"/>
      <c r="D3" s="60"/>
      <c r="E3" s="60"/>
      <c r="F3" s="60"/>
      <c r="G3" s="60"/>
      <c r="H3" s="60"/>
      <c r="I3" s="60"/>
      <c r="J3" s="60"/>
      <c r="K3" s="60"/>
      <c r="L3" s="44"/>
    </row>
    <row r="4" spans="1:12" s="2" customFormat="1" ht="42" customHeight="1">
      <c r="A4" s="11"/>
      <c r="B4" s="61" t="s">
        <v>100</v>
      </c>
      <c r="C4" s="61"/>
      <c r="D4" s="61"/>
      <c r="E4" s="61"/>
      <c r="F4" s="61"/>
      <c r="G4" s="61"/>
      <c r="H4" s="61"/>
      <c r="I4" s="61"/>
      <c r="J4" s="61"/>
      <c r="K4" s="61"/>
      <c r="L4" s="12"/>
    </row>
    <row r="5" spans="1:12" s="2" customFormat="1" ht="19.5" customHeight="1">
      <c r="A5" s="11" t="s">
        <v>10</v>
      </c>
      <c r="B5" s="57" t="s">
        <v>24</v>
      </c>
      <c r="C5" s="57"/>
      <c r="D5" s="57"/>
      <c r="E5" s="57"/>
      <c r="F5" s="57"/>
      <c r="G5" s="57"/>
      <c r="H5" s="57"/>
      <c r="I5" s="57"/>
      <c r="J5" s="57"/>
      <c r="K5" s="57"/>
      <c r="L5" s="12"/>
    </row>
    <row r="6" spans="1:12" s="2" customFormat="1" ht="12" customHeight="1">
      <c r="A6" s="11"/>
      <c r="B6" s="13"/>
      <c r="C6" s="13"/>
      <c r="D6" s="13"/>
      <c r="E6" s="13"/>
      <c r="F6" s="13"/>
      <c r="G6" s="13"/>
      <c r="H6" s="13"/>
      <c r="I6" s="13"/>
      <c r="J6" s="13"/>
      <c r="K6" s="13"/>
      <c r="L6" s="12"/>
    </row>
    <row r="7" spans="1:15" s="73" customFormat="1" ht="99.75">
      <c r="A7" s="74" t="s">
        <v>0</v>
      </c>
      <c r="B7" s="74" t="s">
        <v>13</v>
      </c>
      <c r="C7" s="74" t="s">
        <v>15</v>
      </c>
      <c r="D7" s="75" t="s">
        <v>39</v>
      </c>
      <c r="E7" s="76" t="s">
        <v>40</v>
      </c>
      <c r="F7" s="77" t="s">
        <v>41</v>
      </c>
      <c r="G7" s="75" t="s">
        <v>42</v>
      </c>
      <c r="H7" s="75" t="s">
        <v>16</v>
      </c>
      <c r="I7" s="75" t="s">
        <v>14</v>
      </c>
      <c r="J7" s="78" t="s">
        <v>43</v>
      </c>
      <c r="K7" s="78" t="s">
        <v>44</v>
      </c>
      <c r="L7" s="75" t="s">
        <v>5</v>
      </c>
      <c r="N7" s="73">
        <f>5000000/22</f>
        <v>227272.72727272726</v>
      </c>
      <c r="O7" s="73">
        <f>N7/8</f>
        <v>28409.090909090908</v>
      </c>
    </row>
    <row r="8" spans="1:12" s="2" customFormat="1" ht="15.75">
      <c r="A8" s="79">
        <v>1</v>
      </c>
      <c r="B8" s="21" t="s">
        <v>2</v>
      </c>
      <c r="C8" s="22"/>
      <c r="D8" s="23"/>
      <c r="E8" s="24"/>
      <c r="F8" s="25"/>
      <c r="G8" s="25"/>
      <c r="H8" s="25"/>
      <c r="I8" s="25"/>
      <c r="J8" s="26"/>
      <c r="K8" s="26"/>
      <c r="L8" s="80"/>
    </row>
    <row r="9" spans="1:12" s="2" customFormat="1" ht="63">
      <c r="A9" s="79"/>
      <c r="B9" s="54" t="s">
        <v>65</v>
      </c>
      <c r="C9" s="22"/>
      <c r="D9" s="23"/>
      <c r="E9" s="24"/>
      <c r="F9" s="25"/>
      <c r="G9" s="25"/>
      <c r="H9" s="25"/>
      <c r="I9" s="25"/>
      <c r="J9" s="26"/>
      <c r="K9" s="26"/>
      <c r="L9" s="80"/>
    </row>
    <row r="10" spans="1:12" s="2" customFormat="1" ht="173.25">
      <c r="A10" s="81"/>
      <c r="B10" s="22" t="s">
        <v>66</v>
      </c>
      <c r="C10" s="22" t="s">
        <v>33</v>
      </c>
      <c r="D10" s="29">
        <v>10</v>
      </c>
      <c r="E10" s="24">
        <v>28500</v>
      </c>
      <c r="F10" s="25"/>
      <c r="G10" s="25"/>
      <c r="H10" s="25">
        <v>50</v>
      </c>
      <c r="I10" s="25">
        <v>50</v>
      </c>
      <c r="J10" s="26">
        <f aca="true" t="shared" si="0" ref="J10:J25">G10+F10+(D10*E10)</f>
        <v>285000</v>
      </c>
      <c r="K10" s="26">
        <f aca="true" t="shared" si="1" ref="K10:K25">J10*I10*H10</f>
        <v>712500000</v>
      </c>
      <c r="L10" s="80"/>
    </row>
    <row r="11" spans="1:12" s="2" customFormat="1" ht="47.25">
      <c r="A11" s="82"/>
      <c r="B11" s="22" t="s">
        <v>67</v>
      </c>
      <c r="C11" s="31" t="s">
        <v>68</v>
      </c>
      <c r="D11" s="29">
        <v>2</v>
      </c>
      <c r="E11" s="24">
        <v>28500</v>
      </c>
      <c r="F11" s="25"/>
      <c r="G11" s="25"/>
      <c r="H11" s="25">
        <v>50</v>
      </c>
      <c r="I11" s="25">
        <v>50</v>
      </c>
      <c r="J11" s="26">
        <f t="shared" si="0"/>
        <v>57000</v>
      </c>
      <c r="K11" s="26">
        <f t="shared" si="1"/>
        <v>142500000</v>
      </c>
      <c r="L11" s="80"/>
    </row>
    <row r="12" spans="1:12" s="2" customFormat="1" ht="110.25">
      <c r="A12" s="82"/>
      <c r="B12" s="22" t="s">
        <v>69</v>
      </c>
      <c r="C12" s="31" t="s">
        <v>32</v>
      </c>
      <c r="D12" s="29">
        <v>10</v>
      </c>
      <c r="E12" s="24">
        <v>28500</v>
      </c>
      <c r="F12" s="25"/>
      <c r="G12" s="25"/>
      <c r="H12" s="25">
        <v>50</v>
      </c>
      <c r="I12" s="25">
        <v>50</v>
      </c>
      <c r="J12" s="26">
        <f t="shared" si="0"/>
        <v>285000</v>
      </c>
      <c r="K12" s="26">
        <f t="shared" si="1"/>
        <v>712500000</v>
      </c>
      <c r="L12" s="80"/>
    </row>
    <row r="13" spans="1:12" s="2" customFormat="1" ht="63">
      <c r="A13" s="82"/>
      <c r="B13" s="54" t="s">
        <v>70</v>
      </c>
      <c r="C13" s="31"/>
      <c r="D13" s="29"/>
      <c r="E13" s="24"/>
      <c r="F13" s="25"/>
      <c r="G13" s="25"/>
      <c r="H13" s="25"/>
      <c r="I13" s="25"/>
      <c r="J13" s="26"/>
      <c r="K13" s="26"/>
      <c r="L13" s="80"/>
    </row>
    <row r="14" spans="1:12" s="2" customFormat="1" ht="173.25">
      <c r="A14" s="82"/>
      <c r="B14" s="22" t="s">
        <v>71</v>
      </c>
      <c r="C14" s="31" t="s">
        <v>33</v>
      </c>
      <c r="D14" s="29">
        <v>10</v>
      </c>
      <c r="E14" s="24">
        <v>28500</v>
      </c>
      <c r="F14" s="25"/>
      <c r="G14" s="25"/>
      <c r="H14" s="25">
        <v>40</v>
      </c>
      <c r="I14" s="25">
        <v>40</v>
      </c>
      <c r="J14" s="26">
        <f>G14+F14+(D14*E14)</f>
        <v>285000</v>
      </c>
      <c r="K14" s="26">
        <f>J14*I14*H14</f>
        <v>456000000</v>
      </c>
      <c r="L14" s="80"/>
    </row>
    <row r="15" spans="1:12" s="2" customFormat="1" ht="47.25">
      <c r="A15" s="82"/>
      <c r="B15" s="55" t="s">
        <v>31</v>
      </c>
      <c r="C15" s="31" t="s">
        <v>68</v>
      </c>
      <c r="D15" s="29">
        <v>2</v>
      </c>
      <c r="E15" s="24">
        <v>28500</v>
      </c>
      <c r="F15" s="25"/>
      <c r="G15" s="25"/>
      <c r="H15" s="25">
        <v>40</v>
      </c>
      <c r="I15" s="25">
        <v>40</v>
      </c>
      <c r="J15" s="26">
        <f>G15+F15+(D15*E15)</f>
        <v>57000</v>
      </c>
      <c r="K15" s="26">
        <f>J15*I15*H15</f>
        <v>91200000</v>
      </c>
      <c r="L15" s="80"/>
    </row>
    <row r="16" spans="1:12" s="2" customFormat="1" ht="47.25">
      <c r="A16" s="82"/>
      <c r="B16" s="55" t="s">
        <v>72</v>
      </c>
      <c r="C16" s="31" t="s">
        <v>34</v>
      </c>
      <c r="D16" s="29">
        <v>10</v>
      </c>
      <c r="E16" s="24">
        <v>28500</v>
      </c>
      <c r="F16" s="25"/>
      <c r="G16" s="25"/>
      <c r="H16" s="25">
        <v>40</v>
      </c>
      <c r="I16" s="25">
        <v>40</v>
      </c>
      <c r="J16" s="26">
        <f>G16+F16+(D16*E16)</f>
        <v>285000</v>
      </c>
      <c r="K16" s="26">
        <f>J16*I16*H16</f>
        <v>456000000</v>
      </c>
      <c r="L16" s="80"/>
    </row>
    <row r="17" spans="1:12" s="2" customFormat="1" ht="110.25">
      <c r="A17" s="82"/>
      <c r="B17" s="22" t="s">
        <v>69</v>
      </c>
      <c r="C17" s="31" t="s">
        <v>35</v>
      </c>
      <c r="D17" s="29">
        <v>5</v>
      </c>
      <c r="E17" s="24">
        <v>28500</v>
      </c>
      <c r="F17" s="25"/>
      <c r="G17" s="25"/>
      <c r="H17" s="25">
        <v>40</v>
      </c>
      <c r="I17" s="25">
        <v>40</v>
      </c>
      <c r="J17" s="26">
        <f>G17+F17+(D17*E17)</f>
        <v>142500</v>
      </c>
      <c r="K17" s="26">
        <f>J17*I17*H17</f>
        <v>228000000</v>
      </c>
      <c r="L17" s="80"/>
    </row>
    <row r="18" spans="1:12" s="2" customFormat="1" ht="15.75">
      <c r="A18" s="82"/>
      <c r="B18" s="22"/>
      <c r="C18" s="31"/>
      <c r="D18" s="29"/>
      <c r="E18" s="24"/>
      <c r="F18" s="25"/>
      <c r="G18" s="25"/>
      <c r="H18" s="25"/>
      <c r="I18" s="25"/>
      <c r="J18" s="26"/>
      <c r="K18" s="26"/>
      <c r="L18" s="80"/>
    </row>
    <row r="19" spans="1:12" s="2" customFormat="1" ht="15.75">
      <c r="A19" s="79">
        <v>2</v>
      </c>
      <c r="B19" s="21" t="s">
        <v>7</v>
      </c>
      <c r="C19" s="22" t="s">
        <v>8</v>
      </c>
      <c r="D19" s="29">
        <v>1</v>
      </c>
      <c r="E19" s="24">
        <v>28500</v>
      </c>
      <c r="F19" s="25"/>
      <c r="G19" s="25"/>
      <c r="H19" s="25">
        <v>40</v>
      </c>
      <c r="I19" s="25">
        <v>40</v>
      </c>
      <c r="J19" s="26">
        <f t="shared" si="0"/>
        <v>28500</v>
      </c>
      <c r="K19" s="26">
        <f t="shared" si="1"/>
        <v>45600000</v>
      </c>
      <c r="L19" s="80"/>
    </row>
    <row r="20" spans="1:12" s="2" customFormat="1" ht="15.75">
      <c r="A20" s="82"/>
      <c r="B20" s="22"/>
      <c r="C20" s="22" t="s">
        <v>17</v>
      </c>
      <c r="D20" s="29">
        <v>0</v>
      </c>
      <c r="E20" s="24"/>
      <c r="F20" s="25"/>
      <c r="G20" s="25"/>
      <c r="H20" s="25">
        <v>0</v>
      </c>
      <c r="I20" s="25">
        <v>0</v>
      </c>
      <c r="J20" s="26">
        <f t="shared" si="0"/>
        <v>0</v>
      </c>
      <c r="K20" s="26">
        <f t="shared" si="1"/>
        <v>0</v>
      </c>
      <c r="L20" s="80"/>
    </row>
    <row r="21" spans="1:12" s="2" customFormat="1" ht="15.75">
      <c r="A21" s="82"/>
      <c r="B21" s="22"/>
      <c r="C21" s="22" t="s">
        <v>18</v>
      </c>
      <c r="D21" s="29">
        <v>0</v>
      </c>
      <c r="E21" s="24"/>
      <c r="F21" s="25"/>
      <c r="G21" s="25"/>
      <c r="H21" s="25">
        <v>0</v>
      </c>
      <c r="I21" s="25">
        <v>0</v>
      </c>
      <c r="J21" s="26">
        <f t="shared" si="0"/>
        <v>0</v>
      </c>
      <c r="K21" s="26">
        <f t="shared" si="1"/>
        <v>0</v>
      </c>
      <c r="L21" s="80"/>
    </row>
    <row r="22" spans="1:12" s="2" customFormat="1" ht="31.5">
      <c r="A22" s="79">
        <v>3</v>
      </c>
      <c r="B22" s="21" t="s">
        <v>19</v>
      </c>
      <c r="C22" s="22"/>
      <c r="D22" s="29"/>
      <c r="E22" s="24"/>
      <c r="F22" s="25"/>
      <c r="G22" s="25">
        <v>0</v>
      </c>
      <c r="H22" s="25">
        <v>0</v>
      </c>
      <c r="I22" s="25">
        <v>0</v>
      </c>
      <c r="J22" s="26">
        <f t="shared" si="0"/>
        <v>0</v>
      </c>
      <c r="K22" s="26">
        <f t="shared" si="1"/>
        <v>0</v>
      </c>
      <c r="L22" s="80"/>
    </row>
    <row r="23" spans="1:12" s="2" customFormat="1" ht="15.75">
      <c r="A23" s="81" t="s">
        <v>23</v>
      </c>
      <c r="B23" s="22" t="s">
        <v>3</v>
      </c>
      <c r="C23" s="22"/>
      <c r="D23" s="29">
        <v>0</v>
      </c>
      <c r="E23" s="24"/>
      <c r="F23" s="25"/>
      <c r="G23" s="25">
        <v>0</v>
      </c>
      <c r="H23" s="25">
        <v>0</v>
      </c>
      <c r="I23" s="25">
        <v>0</v>
      </c>
      <c r="J23" s="26">
        <f t="shared" si="0"/>
        <v>0</v>
      </c>
      <c r="K23" s="26">
        <f t="shared" si="1"/>
        <v>0</v>
      </c>
      <c r="L23" s="80"/>
    </row>
    <row r="24" spans="1:12" s="2" customFormat="1" ht="15.75">
      <c r="A24" s="81" t="s">
        <v>22</v>
      </c>
      <c r="B24" s="22" t="s">
        <v>4</v>
      </c>
      <c r="C24" s="22"/>
      <c r="D24" s="29">
        <v>0</v>
      </c>
      <c r="E24" s="24">
        <v>28500</v>
      </c>
      <c r="F24" s="25"/>
      <c r="G24" s="25"/>
      <c r="H24" s="25">
        <v>0</v>
      </c>
      <c r="I24" s="25">
        <v>0</v>
      </c>
      <c r="J24" s="26">
        <f t="shared" si="0"/>
        <v>0</v>
      </c>
      <c r="K24" s="26">
        <f t="shared" si="1"/>
        <v>0</v>
      </c>
      <c r="L24" s="80"/>
    </row>
    <row r="25" spans="1:12" s="2" customFormat="1" ht="15.75">
      <c r="A25" s="81" t="s">
        <v>21</v>
      </c>
      <c r="B25" s="22" t="s">
        <v>20</v>
      </c>
      <c r="C25" s="22"/>
      <c r="D25" s="29"/>
      <c r="E25" s="24"/>
      <c r="F25" s="25"/>
      <c r="G25" s="25"/>
      <c r="H25" s="25">
        <v>0</v>
      </c>
      <c r="I25" s="25">
        <v>0</v>
      </c>
      <c r="J25" s="26">
        <f t="shared" si="0"/>
        <v>0</v>
      </c>
      <c r="K25" s="26">
        <f t="shared" si="1"/>
        <v>0</v>
      </c>
      <c r="L25" s="80"/>
    </row>
    <row r="26" spans="1:12" s="2" customFormat="1" ht="63">
      <c r="A26" s="82">
        <v>4</v>
      </c>
      <c r="B26" s="22" t="s">
        <v>37</v>
      </c>
      <c r="C26" s="22"/>
      <c r="D26" s="29"/>
      <c r="E26" s="24"/>
      <c r="F26" s="25"/>
      <c r="G26" s="25"/>
      <c r="H26" s="25"/>
      <c r="I26" s="25"/>
      <c r="J26" s="26"/>
      <c r="K26" s="26"/>
      <c r="L26" s="80"/>
    </row>
    <row r="27" spans="1:12" s="2" customFormat="1" ht="15.75">
      <c r="A27" s="82"/>
      <c r="B27" s="32"/>
      <c r="C27" s="22"/>
      <c r="D27" s="29">
        <v>0</v>
      </c>
      <c r="E27" s="24">
        <v>28500</v>
      </c>
      <c r="F27" s="25"/>
      <c r="G27" s="25"/>
      <c r="H27" s="25">
        <v>0</v>
      </c>
      <c r="I27" s="25">
        <v>0</v>
      </c>
      <c r="J27" s="26">
        <f aca="true" t="shared" si="2" ref="J27:J33">G27+F27+(D27*E27)</f>
        <v>0</v>
      </c>
      <c r="K27" s="26">
        <f aca="true" t="shared" si="3" ref="K27:K33">J27*I27*H27</f>
        <v>0</v>
      </c>
      <c r="L27" s="80"/>
    </row>
    <row r="28" spans="1:12" s="2" customFormat="1" ht="15.75">
      <c r="A28" s="82"/>
      <c r="B28" s="22"/>
      <c r="C28" s="83"/>
      <c r="D28" s="29">
        <v>0</v>
      </c>
      <c r="E28" s="24"/>
      <c r="F28" s="25"/>
      <c r="G28" s="25"/>
      <c r="H28" s="25">
        <v>0</v>
      </c>
      <c r="I28" s="25">
        <v>0</v>
      </c>
      <c r="J28" s="26">
        <f t="shared" si="2"/>
        <v>0</v>
      </c>
      <c r="K28" s="26">
        <f t="shared" si="3"/>
        <v>0</v>
      </c>
      <c r="L28" s="80"/>
    </row>
    <row r="29" spans="1:12" s="2" customFormat="1" ht="15.75">
      <c r="A29" s="82">
        <v>5</v>
      </c>
      <c r="B29" s="22" t="s">
        <v>38</v>
      </c>
      <c r="C29" s="22"/>
      <c r="D29" s="29">
        <v>0</v>
      </c>
      <c r="E29" s="24"/>
      <c r="F29" s="25"/>
      <c r="G29" s="25"/>
      <c r="H29" s="25">
        <v>0</v>
      </c>
      <c r="I29" s="25">
        <v>0</v>
      </c>
      <c r="J29" s="26">
        <f t="shared" si="2"/>
        <v>0</v>
      </c>
      <c r="K29" s="26">
        <f t="shared" si="3"/>
        <v>0</v>
      </c>
      <c r="L29" s="80"/>
    </row>
    <row r="30" spans="1:12" s="2" customFormat="1" ht="15.75">
      <c r="A30" s="82">
        <v>6</v>
      </c>
      <c r="B30" s="21" t="s">
        <v>9</v>
      </c>
      <c r="C30" s="22" t="s">
        <v>8</v>
      </c>
      <c r="D30" s="29">
        <v>0</v>
      </c>
      <c r="E30" s="24">
        <v>28500</v>
      </c>
      <c r="F30" s="25"/>
      <c r="G30" s="25"/>
      <c r="H30" s="25">
        <v>1</v>
      </c>
      <c r="I30" s="25">
        <v>1</v>
      </c>
      <c r="J30" s="26">
        <v>28500</v>
      </c>
      <c r="K30" s="26">
        <f t="shared" si="3"/>
        <v>28500</v>
      </c>
      <c r="L30" s="80"/>
    </row>
    <row r="31" spans="1:12" s="2" customFormat="1" ht="15.75">
      <c r="A31" s="84"/>
      <c r="B31" s="22"/>
      <c r="C31" s="22" t="s">
        <v>17</v>
      </c>
      <c r="D31" s="29">
        <v>0</v>
      </c>
      <c r="E31" s="24"/>
      <c r="F31" s="25"/>
      <c r="G31" s="25"/>
      <c r="H31" s="25">
        <v>0</v>
      </c>
      <c r="I31" s="25">
        <v>0</v>
      </c>
      <c r="J31" s="26">
        <f t="shared" si="2"/>
        <v>0</v>
      </c>
      <c r="K31" s="26">
        <f t="shared" si="3"/>
        <v>0</v>
      </c>
      <c r="L31" s="80"/>
    </row>
    <row r="32" spans="1:12" s="2" customFormat="1" ht="15.75">
      <c r="A32" s="84"/>
      <c r="B32" s="22"/>
      <c r="C32" s="22" t="s">
        <v>18</v>
      </c>
      <c r="D32" s="29">
        <v>0</v>
      </c>
      <c r="E32" s="24"/>
      <c r="F32" s="25"/>
      <c r="G32" s="25"/>
      <c r="H32" s="25">
        <v>0</v>
      </c>
      <c r="I32" s="25">
        <v>0</v>
      </c>
      <c r="J32" s="26">
        <f t="shared" si="2"/>
        <v>0</v>
      </c>
      <c r="K32" s="26">
        <f t="shared" si="3"/>
        <v>0</v>
      </c>
      <c r="L32" s="80"/>
    </row>
    <row r="33" spans="1:12" s="2" customFormat="1" ht="15.75">
      <c r="A33" s="85"/>
      <c r="B33" s="22"/>
      <c r="C33" s="22" t="s">
        <v>6</v>
      </c>
      <c r="D33" s="29">
        <v>0</v>
      </c>
      <c r="E33" s="24"/>
      <c r="F33" s="25"/>
      <c r="G33" s="25"/>
      <c r="H33" s="25">
        <v>0</v>
      </c>
      <c r="I33" s="25">
        <v>0</v>
      </c>
      <c r="J33" s="26">
        <f t="shared" si="2"/>
        <v>0</v>
      </c>
      <c r="K33" s="26">
        <f t="shared" si="3"/>
        <v>0</v>
      </c>
      <c r="L33" s="80"/>
    </row>
    <row r="34" spans="1:12" s="2" customFormat="1" ht="15.75">
      <c r="A34" s="81"/>
      <c r="B34" s="86" t="s">
        <v>1</v>
      </c>
      <c r="C34" s="86"/>
      <c r="D34" s="87"/>
      <c r="E34" s="88"/>
      <c r="F34" s="88">
        <f>SUM(F8:F28)</f>
        <v>0</v>
      </c>
      <c r="G34" s="88">
        <f>SUM(G8:G28)</f>
        <v>0</v>
      </c>
      <c r="H34" s="89"/>
      <c r="I34" s="88"/>
      <c r="J34" s="90">
        <f>SUM(J8:J33)</f>
        <v>1453500</v>
      </c>
      <c r="K34" s="90">
        <f>SUM(K8:K33)</f>
        <v>2844328500</v>
      </c>
      <c r="L34" s="88"/>
    </row>
    <row r="35" spans="1:12" s="2" customFormat="1" ht="19.5" customHeight="1">
      <c r="A35" s="3"/>
      <c r="B35" s="4"/>
      <c r="C35" s="4"/>
      <c r="D35" s="5"/>
      <c r="E35" s="6"/>
      <c r="F35" s="6"/>
      <c r="G35" s="6"/>
      <c r="H35" s="14"/>
      <c r="I35" s="6"/>
      <c r="J35" s="6"/>
      <c r="K35" s="6"/>
      <c r="L35" s="6"/>
    </row>
  </sheetData>
  <sheetProtection/>
  <mergeCells count="6">
    <mergeCell ref="B34:C34"/>
    <mergeCell ref="B1:C2"/>
    <mergeCell ref="I1:K2"/>
    <mergeCell ref="B3:K3"/>
    <mergeCell ref="B4:K4"/>
    <mergeCell ref="B5:K5"/>
  </mergeCells>
  <printOptions/>
  <pageMargins left="0.7" right="0.45" top="0.41" bottom="0.39" header="0.3" footer="0.17"/>
  <pageSetup horizontalDpi="600" verticalDpi="600" orientation="landscape"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nguyenthinhung</cp:lastModifiedBy>
  <cp:lastPrinted>2022-11-08T02:04:49Z</cp:lastPrinted>
  <dcterms:created xsi:type="dcterms:W3CDTF">2009-12-17T01:25:31Z</dcterms:created>
  <dcterms:modified xsi:type="dcterms:W3CDTF">2022-11-08T02:25:38Z</dcterms:modified>
  <cp:category/>
  <cp:version/>
  <cp:contentType/>
  <cp:contentStatus/>
</cp:coreProperties>
</file>